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USER\Documents\APREFECTURA\DATOS ABIERTOS\"/>
    </mc:Choice>
  </mc:AlternateContent>
  <xr:revisionPtr revIDLastSave="0" documentId="8_{FB3E496C-8DA8-4C39-8F14-5FEC8E2A73B1}" xr6:coauthVersionLast="37" xr6:coauthVersionMax="37" xr10:uidLastSave="{00000000-0000-0000-0000-000000000000}"/>
  <bookViews>
    <workbookView xWindow="0" yWindow="0" windowWidth="20490" windowHeight="7230" activeTab="1" xr2:uid="{3E6D4FEC-DD6E-4BEE-9B72-83D0C517F5BA}"/>
  </bookViews>
  <sheets>
    <sheet name="B-D CONVENIOS COOPERACIÓN INST" sheetId="2" r:id="rId1"/>
    <sheet name="DASHBOARD CONVENIOS COOP INST" sheetId="3" r:id="rId2"/>
    <sheet name="Hoja1" sheetId="1" r:id="rId3"/>
  </sheets>
  <definedNames>
    <definedName name="_xlnm._FilterDatabase" localSheetId="0" hidden="1">'B-D CONVENIOS COOPERACIÓN INST'!$A$3:$W$116</definedName>
    <definedName name="SegmentaciónDeDatos_AÑO1">#N/A</definedName>
    <definedName name="SegmentaciónDeDatos_CANTÓN">#N/A</definedName>
    <definedName name="SegmentaciónDeDatos_DIRECCION_RESPONSABLE">#N/A</definedName>
    <definedName name="SegmentaciónDeDatos_ESTADO">#N/A</definedName>
  </definedNames>
  <calcPr calcId="179021"/>
  <pivotCaches>
    <pivotCache cacheId="4" r:id="rId4"/>
  </pivotCaches>
  <extLst>
    <ext xmlns:x14="http://schemas.microsoft.com/office/spreadsheetml/2009/9/main" uri="{876F7934-8845-4945-9796-88D515C7AA90}">
      <x14:pivotCaches>
        <pivotCache cacheId="5" r:id="rId5"/>
      </x14:pivotCaches>
    </ext>
    <ext xmlns:x14="http://schemas.microsoft.com/office/spreadsheetml/2009/9/main" uri="{BBE1A952-AA13-448e-AADC-164F8A28A991}">
      <x14:slicerCaches>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6" i="2" l="1"/>
  <c r="K116" i="2"/>
  <c r="O115" i="2"/>
  <c r="K115" i="2"/>
  <c r="O114" i="2"/>
  <c r="K114" i="2"/>
  <c r="O113" i="2"/>
  <c r="K113" i="2"/>
  <c r="O112" i="2"/>
  <c r="K112" i="2"/>
  <c r="O111" i="2"/>
  <c r="K111" i="2"/>
  <c r="O110" i="2"/>
  <c r="K110" i="2"/>
  <c r="O109" i="2"/>
  <c r="K109" i="2"/>
  <c r="O108" i="2"/>
  <c r="K108" i="2"/>
  <c r="O107" i="2"/>
  <c r="K107" i="2"/>
  <c r="O106" i="2"/>
  <c r="K106" i="2"/>
  <c r="O105" i="2"/>
  <c r="K105" i="2"/>
  <c r="O104" i="2"/>
  <c r="K104" i="2"/>
  <c r="O103" i="2"/>
  <c r="K103" i="2"/>
  <c r="O102" i="2"/>
  <c r="K102" i="2"/>
  <c r="O101" i="2"/>
  <c r="K101" i="2"/>
  <c r="O100" i="2"/>
  <c r="K100" i="2"/>
  <c r="O99" i="2"/>
  <c r="L99" i="2"/>
  <c r="M99" i="2" s="1"/>
  <c r="K99" i="2"/>
  <c r="O98" i="2"/>
  <c r="K98" i="2"/>
  <c r="O97" i="2"/>
  <c r="K97" i="2"/>
  <c r="O96" i="2"/>
  <c r="K96" i="2"/>
  <c r="O95" i="2"/>
  <c r="K95" i="2"/>
  <c r="O94" i="2"/>
  <c r="K94" i="2"/>
  <c r="O93" i="2"/>
  <c r="K93" i="2"/>
  <c r="O92" i="2"/>
  <c r="K92" i="2"/>
  <c r="O91" i="2"/>
  <c r="K91" i="2"/>
  <c r="O90" i="2"/>
  <c r="K90" i="2"/>
  <c r="O89" i="2"/>
  <c r="K89" i="2"/>
  <c r="O88" i="2"/>
  <c r="K88" i="2"/>
  <c r="O87" i="2"/>
  <c r="K87" i="2"/>
  <c r="O86" i="2"/>
  <c r="K86" i="2"/>
  <c r="O85" i="2"/>
  <c r="K85" i="2"/>
  <c r="O84" i="2"/>
  <c r="K84" i="2"/>
  <c r="O83" i="2"/>
  <c r="K83" i="2"/>
  <c r="O82" i="2"/>
  <c r="K82" i="2"/>
  <c r="O81" i="2"/>
  <c r="K81" i="2"/>
  <c r="O80" i="2"/>
  <c r="K80" i="2"/>
  <c r="O79" i="2"/>
  <c r="K79" i="2"/>
  <c r="O78" i="2"/>
  <c r="K78" i="2"/>
  <c r="O77" i="2"/>
  <c r="K77" i="2"/>
  <c r="O76" i="2"/>
  <c r="K76" i="2"/>
  <c r="O75" i="2"/>
  <c r="K75" i="2"/>
  <c r="O74" i="2"/>
  <c r="K74" i="2"/>
  <c r="O73" i="2"/>
  <c r="K73" i="2"/>
  <c r="O72" i="2"/>
  <c r="K72" i="2"/>
  <c r="O71" i="2"/>
  <c r="K71" i="2"/>
  <c r="O70" i="2"/>
  <c r="K70" i="2"/>
  <c r="O69" i="2"/>
  <c r="K69" i="2"/>
  <c r="O68" i="2"/>
  <c r="K68" i="2"/>
  <c r="O67" i="2"/>
  <c r="K67" i="2"/>
  <c r="O66" i="2"/>
  <c r="K66" i="2"/>
  <c r="O65" i="2"/>
  <c r="K65" i="2"/>
  <c r="O64" i="2"/>
  <c r="K64" i="2"/>
  <c r="O63" i="2"/>
  <c r="K63" i="2"/>
  <c r="O62" i="2"/>
  <c r="K62" i="2"/>
  <c r="O61" i="2"/>
  <c r="K61" i="2"/>
  <c r="O60" i="2"/>
  <c r="K60" i="2"/>
  <c r="O59" i="2"/>
  <c r="K59" i="2"/>
  <c r="O58" i="2"/>
  <c r="K58" i="2"/>
  <c r="O57" i="2"/>
  <c r="K57" i="2"/>
  <c r="O56" i="2"/>
  <c r="K56" i="2"/>
  <c r="O55" i="2"/>
  <c r="K55" i="2"/>
  <c r="O54" i="2"/>
  <c r="K54" i="2"/>
  <c r="O53" i="2"/>
  <c r="K53" i="2"/>
  <c r="O52" i="2"/>
  <c r="K52" i="2"/>
  <c r="O51" i="2"/>
  <c r="K51" i="2"/>
  <c r="O50" i="2"/>
  <c r="K50" i="2"/>
  <c r="O49" i="2"/>
  <c r="K49" i="2"/>
  <c r="O48" i="2"/>
  <c r="K48" i="2"/>
  <c r="O47" i="2"/>
  <c r="K47" i="2"/>
  <c r="O46" i="2"/>
  <c r="J46" i="2"/>
  <c r="O45" i="2"/>
  <c r="K45" i="2"/>
  <c r="O44" i="2"/>
  <c r="K44" i="2"/>
  <c r="O43" i="2"/>
  <c r="O42" i="2"/>
  <c r="K42" i="2"/>
  <c r="O41" i="2"/>
  <c r="K41" i="2"/>
  <c r="O40" i="2"/>
  <c r="K40" i="2"/>
  <c r="O39" i="2"/>
  <c r="O38" i="2"/>
  <c r="K38" i="2"/>
  <c r="O37" i="2"/>
  <c r="K37" i="2"/>
  <c r="O36" i="2"/>
  <c r="K36" i="2"/>
  <c r="O35" i="2"/>
  <c r="K35" i="2"/>
  <c r="O34" i="2"/>
  <c r="K34" i="2"/>
  <c r="O33" i="2"/>
  <c r="K33" i="2"/>
  <c r="O32" i="2"/>
  <c r="K32" i="2"/>
  <c r="O31" i="2"/>
  <c r="K31" i="2"/>
  <c r="O30" i="2"/>
  <c r="K30" i="2"/>
  <c r="O29" i="2"/>
  <c r="K29" i="2"/>
  <c r="O28" i="2"/>
  <c r="K28" i="2"/>
  <c r="O27" i="2"/>
  <c r="K27" i="2"/>
  <c r="O26" i="2"/>
  <c r="K26" i="2"/>
  <c r="O25" i="2"/>
  <c r="K25" i="2"/>
  <c r="O24" i="2"/>
  <c r="K24" i="2"/>
  <c r="O23" i="2"/>
  <c r="K23" i="2"/>
  <c r="O22" i="2"/>
  <c r="K22" i="2"/>
  <c r="O21" i="2"/>
  <c r="K21" i="2"/>
  <c r="O20" i="2"/>
  <c r="K20" i="2"/>
  <c r="O19" i="2"/>
  <c r="K19" i="2"/>
  <c r="O18" i="2"/>
  <c r="K18" i="2"/>
  <c r="O17" i="2"/>
  <c r="K17" i="2"/>
  <c r="O16" i="2"/>
  <c r="K16" i="2"/>
  <c r="O15" i="2"/>
  <c r="K15" i="2"/>
  <c r="O14" i="2"/>
  <c r="K14" i="2"/>
  <c r="O13" i="2"/>
  <c r="K13" i="2"/>
  <c r="O12" i="2"/>
  <c r="K12" i="2"/>
  <c r="O11" i="2"/>
  <c r="K11" i="2"/>
  <c r="O10" i="2"/>
  <c r="K10" i="2"/>
  <c r="O9" i="2"/>
  <c r="K9" i="2"/>
  <c r="O8" i="2"/>
  <c r="K8" i="2"/>
  <c r="O7" i="2"/>
  <c r="K7" i="2"/>
  <c r="O6" i="2"/>
  <c r="K6" i="2"/>
  <c r="O5" i="2"/>
  <c r="K5" i="2"/>
  <c r="O4" i="2"/>
  <c r="K4" i="2"/>
  <c r="C2" i="2"/>
  <c r="L111" i="2" s="1"/>
  <c r="M111" i="2" s="1"/>
  <c r="L51" i="2" l="1"/>
  <c r="M51" i="2" s="1"/>
  <c r="L67" i="2"/>
  <c r="M67" i="2" s="1"/>
  <c r="L83" i="2"/>
  <c r="M83" i="2" s="1"/>
  <c r="L115" i="2"/>
  <c r="M115" i="2" s="1"/>
  <c r="L46" i="2"/>
  <c r="M46" i="2" s="1"/>
  <c r="L55" i="2"/>
  <c r="M55" i="2" s="1"/>
  <c r="L71" i="2"/>
  <c r="M71" i="2" s="1"/>
  <c r="L87" i="2"/>
  <c r="M87" i="2" s="1"/>
  <c r="L103" i="2"/>
  <c r="M103" i="2" s="1"/>
  <c r="L59" i="2"/>
  <c r="M59" i="2" s="1"/>
  <c r="L75" i="2"/>
  <c r="M75" i="2" s="1"/>
  <c r="L91" i="2"/>
  <c r="M91" i="2" s="1"/>
  <c r="L107" i="2"/>
  <c r="M107" i="2" s="1"/>
  <c r="L35" i="2"/>
  <c r="M35" i="2" s="1"/>
  <c r="L39" i="2"/>
  <c r="M39" i="2" s="1"/>
  <c r="L43" i="2"/>
  <c r="M43" i="2" s="1"/>
  <c r="L63" i="2"/>
  <c r="M63" i="2" s="1"/>
  <c r="L79" i="2"/>
  <c r="M79" i="2" s="1"/>
  <c r="L95" i="2"/>
  <c r="M95" i="2" s="1"/>
  <c r="L48" i="2"/>
  <c r="L47" i="2"/>
  <c r="M47" i="2" s="1"/>
  <c r="L116" i="2"/>
  <c r="M116" i="2" s="1"/>
  <c r="L54" i="2"/>
  <c r="M54" i="2" s="1"/>
  <c r="L58" i="2"/>
  <c r="M58" i="2" s="1"/>
  <c r="L82" i="2"/>
  <c r="M82" i="2" s="1"/>
  <c r="L90" i="2"/>
  <c r="M90" i="2" s="1"/>
  <c r="L94" i="2"/>
  <c r="M94" i="2" s="1"/>
  <c r="L110" i="2"/>
  <c r="M110" i="2" s="1"/>
  <c r="L114" i="2"/>
  <c r="M114" i="2" s="1"/>
  <c r="L33" i="2"/>
  <c r="M33" i="2" s="1"/>
  <c r="L37" i="2"/>
  <c r="M37" i="2" s="1"/>
  <c r="L41" i="2"/>
  <c r="M41" i="2" s="1"/>
  <c r="L45" i="2"/>
  <c r="M45" i="2" s="1"/>
  <c r="L49" i="2"/>
  <c r="M49" i="2" s="1"/>
  <c r="L53" i="2"/>
  <c r="M53" i="2" s="1"/>
  <c r="L57" i="2"/>
  <c r="M57" i="2" s="1"/>
  <c r="L61" i="2"/>
  <c r="M61" i="2" s="1"/>
  <c r="L65" i="2"/>
  <c r="M65" i="2" s="1"/>
  <c r="L69" i="2"/>
  <c r="M69" i="2" s="1"/>
  <c r="L73" i="2"/>
  <c r="M73" i="2" s="1"/>
  <c r="L77" i="2"/>
  <c r="M77" i="2" s="1"/>
  <c r="L81" i="2"/>
  <c r="M81" i="2" s="1"/>
  <c r="L85" i="2"/>
  <c r="M85" i="2" s="1"/>
  <c r="L89" i="2"/>
  <c r="M89" i="2" s="1"/>
  <c r="L93" i="2"/>
  <c r="M93" i="2" s="1"/>
  <c r="L97" i="2"/>
  <c r="M97" i="2" s="1"/>
  <c r="L101" i="2"/>
  <c r="M101" i="2" s="1"/>
  <c r="L105" i="2"/>
  <c r="M105" i="2" s="1"/>
  <c r="L109" i="2"/>
  <c r="M109" i="2" s="1"/>
  <c r="L113" i="2"/>
  <c r="M113" i="2" s="1"/>
  <c r="L34" i="2"/>
  <c r="M34" i="2" s="1"/>
  <c r="L38" i="2"/>
  <c r="M38" i="2" s="1"/>
  <c r="L42" i="2"/>
  <c r="M42" i="2" s="1"/>
  <c r="K46" i="2"/>
  <c r="L50" i="2"/>
  <c r="M50" i="2" s="1"/>
  <c r="L62" i="2"/>
  <c r="M62" i="2" s="1"/>
  <c r="L66" i="2"/>
  <c r="M66" i="2" s="1"/>
  <c r="L70" i="2"/>
  <c r="M70" i="2" s="1"/>
  <c r="L74" i="2"/>
  <c r="M74" i="2" s="1"/>
  <c r="L78" i="2"/>
  <c r="M78" i="2" s="1"/>
  <c r="L86" i="2"/>
  <c r="M86" i="2" s="1"/>
  <c r="L98" i="2"/>
  <c r="M98" i="2" s="1"/>
  <c r="L102" i="2"/>
  <c r="M102" i="2" s="1"/>
  <c r="L106" i="2"/>
  <c r="M106" i="2" s="1"/>
  <c r="L4" i="2"/>
  <c r="M4" i="2" s="1"/>
  <c r="L5" i="2"/>
  <c r="M5" i="2" s="1"/>
  <c r="L6" i="2"/>
  <c r="M6" i="2" s="1"/>
  <c r="L7" i="2"/>
  <c r="M7" i="2" s="1"/>
  <c r="L8" i="2"/>
  <c r="M8" i="2" s="1"/>
  <c r="L9" i="2"/>
  <c r="M9" i="2" s="1"/>
  <c r="L10" i="2"/>
  <c r="M10" i="2" s="1"/>
  <c r="L11" i="2"/>
  <c r="M11" i="2" s="1"/>
  <c r="L12" i="2"/>
  <c r="M12" i="2" s="1"/>
  <c r="L13" i="2"/>
  <c r="M13" i="2" s="1"/>
  <c r="L14" i="2"/>
  <c r="M14" i="2" s="1"/>
  <c r="L15" i="2"/>
  <c r="M15" i="2" s="1"/>
  <c r="L16" i="2"/>
  <c r="M16" i="2" s="1"/>
  <c r="L17" i="2"/>
  <c r="M17" i="2" s="1"/>
  <c r="L18" i="2"/>
  <c r="M18" i="2" s="1"/>
  <c r="L19" i="2"/>
  <c r="M19" i="2" s="1"/>
  <c r="L20" i="2"/>
  <c r="M20" i="2" s="1"/>
  <c r="L21" i="2"/>
  <c r="M21" i="2" s="1"/>
  <c r="L22" i="2"/>
  <c r="M22" i="2" s="1"/>
  <c r="L23" i="2"/>
  <c r="M23" i="2" s="1"/>
  <c r="L24" i="2"/>
  <c r="M24" i="2" s="1"/>
  <c r="L25" i="2"/>
  <c r="M25" i="2" s="1"/>
  <c r="L26" i="2"/>
  <c r="M26" i="2" s="1"/>
  <c r="L27" i="2"/>
  <c r="M27" i="2" s="1"/>
  <c r="L28" i="2"/>
  <c r="M28" i="2" s="1"/>
  <c r="L29" i="2"/>
  <c r="M29" i="2" s="1"/>
  <c r="L30" i="2"/>
  <c r="M30" i="2" s="1"/>
  <c r="L31" i="2"/>
  <c r="M31" i="2" s="1"/>
  <c r="L32" i="2"/>
  <c r="M32" i="2" s="1"/>
  <c r="L36" i="2"/>
  <c r="M36" i="2" s="1"/>
  <c r="K39" i="2"/>
  <c r="L40" i="2"/>
  <c r="M40" i="2" s="1"/>
  <c r="L44" i="2"/>
  <c r="M44" i="2" s="1"/>
  <c r="L52" i="2"/>
  <c r="M52" i="2" s="1"/>
  <c r="L56" i="2"/>
  <c r="M56" i="2" s="1"/>
  <c r="L60" i="2"/>
  <c r="M60" i="2" s="1"/>
  <c r="L64" i="2"/>
  <c r="M64" i="2" s="1"/>
  <c r="L68" i="2"/>
  <c r="M68" i="2" s="1"/>
  <c r="L72" i="2"/>
  <c r="M72" i="2" s="1"/>
  <c r="L76" i="2"/>
  <c r="M76" i="2" s="1"/>
  <c r="L80" i="2"/>
  <c r="M80" i="2" s="1"/>
  <c r="L84" i="2"/>
  <c r="M84" i="2" s="1"/>
  <c r="L88" i="2"/>
  <c r="M88" i="2" s="1"/>
  <c r="L92" i="2"/>
  <c r="M92" i="2" s="1"/>
  <c r="L96" i="2"/>
  <c r="M96" i="2" s="1"/>
  <c r="L100" i="2"/>
  <c r="M100" i="2" s="1"/>
  <c r="L104" i="2"/>
  <c r="M104" i="2" s="1"/>
  <c r="L108" i="2"/>
  <c r="M108" i="2" s="1"/>
  <c r="L112" i="2"/>
  <c r="M112" i="2" s="1"/>
  <c r="K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Planifica</author>
    <author>APAREDES</author>
  </authors>
  <commentList>
    <comment ref="P9" authorId="0" shapeId="0" xr:uid="{2B1F60D9-52F7-4ADF-A6E4-0759A3824EB8}">
      <text>
        <r>
          <rPr>
            <b/>
            <sz val="9"/>
            <color indexed="81"/>
            <rFont val="Tahoma"/>
            <family val="2"/>
          </rPr>
          <t>Planifica:</t>
        </r>
        <r>
          <rPr>
            <sz val="9"/>
            <color indexed="81"/>
            <rFont val="Tahoma"/>
            <family val="2"/>
          </rPr>
          <t xml:space="preserve">
LOS GADS DEBEN FINANCIAR EL VALOR
</t>
        </r>
      </text>
    </comment>
    <comment ref="Q75" authorId="1" shapeId="0" xr:uid="{6B1550BB-DD50-420F-A236-DCED07466C0D}">
      <text>
        <r>
          <rPr>
            <b/>
            <sz val="9"/>
            <color indexed="81"/>
            <rFont val="Tahoma"/>
            <family val="2"/>
          </rPr>
          <t>MIRA</t>
        </r>
      </text>
    </comment>
    <comment ref="R75" authorId="1" shapeId="0" xr:uid="{96584BEE-084F-48DE-B939-FE42A06E41B2}">
      <text>
        <r>
          <rPr>
            <b/>
            <sz val="9"/>
            <color indexed="81"/>
            <rFont val="Tahoma"/>
            <family val="2"/>
          </rPr>
          <t>MONTUFAR</t>
        </r>
      </text>
    </comment>
    <comment ref="S75" authorId="1" shapeId="0" xr:uid="{46B8AA12-A3C3-40AB-B168-8621A1501E87}">
      <text>
        <r>
          <rPr>
            <b/>
            <sz val="9"/>
            <color indexed="81"/>
            <rFont val="Tahoma"/>
            <family val="2"/>
          </rPr>
          <t>AYUNTAMIENTO PALMA DEL CONDADO</t>
        </r>
      </text>
    </comment>
    <comment ref="Q110" authorId="1" shapeId="0" xr:uid="{17DF2AF6-2001-47E4-A8F2-3E0C2F277D43}">
      <text>
        <r>
          <rPr>
            <b/>
            <sz val="9"/>
            <color indexed="81"/>
            <rFont val="Tahoma"/>
            <family val="2"/>
          </rPr>
          <t>MIRA</t>
        </r>
      </text>
    </comment>
    <comment ref="R110" authorId="1" shapeId="0" xr:uid="{BA6BEAD4-1704-4A2A-B149-7E1F20771EDC}">
      <text>
        <r>
          <rPr>
            <b/>
            <sz val="9"/>
            <color indexed="81"/>
            <rFont val="Tahoma"/>
            <family val="2"/>
          </rPr>
          <t>MONTUFAR</t>
        </r>
      </text>
    </comment>
    <comment ref="S110" authorId="1" shapeId="0" xr:uid="{49238BE4-5B26-4AD8-A511-5620F36E3727}">
      <text>
        <r>
          <rPr>
            <b/>
            <sz val="9"/>
            <color indexed="81"/>
            <rFont val="Tahoma"/>
            <family val="2"/>
          </rPr>
          <t>AYUNTAMIENTO PALMA DEL CONDADO</t>
        </r>
      </text>
    </comment>
  </commentList>
</comments>
</file>

<file path=xl/sharedStrings.xml><?xml version="1.0" encoding="utf-8"?>
<sst xmlns="http://schemas.openxmlformats.org/spreadsheetml/2006/main" count="1148" uniqueCount="537">
  <si>
    <t>MATRIZ DE CONVENIOS</t>
  </si>
  <si>
    <t>FECHA ACTUAL</t>
  </si>
  <si>
    <t>AÑO</t>
  </si>
  <si>
    <t>CANTÓN</t>
  </si>
  <si>
    <t>PARROQUIA</t>
  </si>
  <si>
    <t>ENTIDAD -CONTRAPARTE</t>
  </si>
  <si>
    <t>DESCRIPCIÓN</t>
  </si>
  <si>
    <t>OBJETO DE CONVENIO</t>
  </si>
  <si>
    <t>NRO CONVENIO</t>
  </si>
  <si>
    <t>PLAZO</t>
  </si>
  <si>
    <t>FECHA DE SUCRIPCIÓN</t>
  </si>
  <si>
    <t>FECHA DE FINALIZACIÓN</t>
  </si>
  <si>
    <t>ESTADO</t>
  </si>
  <si>
    <t>DÍAS VENCIDOS</t>
  </si>
  <si>
    <t>ESTADO/DÍAS</t>
  </si>
  <si>
    <t>MONTO TOTAL</t>
  </si>
  <si>
    <t>APORTE GADPC</t>
  </si>
  <si>
    <t>APORTE GAD MUNICIPAL</t>
  </si>
  <si>
    <t>APORTE GAD PARROQUIAL</t>
  </si>
  <si>
    <t>APORTE OTROS</t>
  </si>
  <si>
    <t>ENTIDAD EJECUTORA</t>
  </si>
  <si>
    <t>DIRECCION RESPONSABLE</t>
  </si>
  <si>
    <t>ACTA FINIQUITO</t>
  </si>
  <si>
    <t>ADMINISTRADORES</t>
  </si>
  <si>
    <t xml:space="preserve">ESPEJO </t>
  </si>
  <si>
    <t>EL ANGEL</t>
  </si>
  <si>
    <t>CONVENIO DE COOPERACIÓN INTERINSTITUCIONAL ENTRE EL GAD DE LA PROVINCIA DEL CARCHI Y EL GAD MUNICIPAL DEL CANTON ESPEJO</t>
  </si>
  <si>
    <t xml:space="preserve">MEJORAMIENTO DE LOS CAMINOS VECINALES DE LOS TRAMOS COMPRENDIDOS ENTRE EL BARRIO SAN ISIDRO-LOS CORRALES Y BARRIO SAN FRANCISCO ALTO-SANTO DOMINGO </t>
  </si>
  <si>
    <t>019-GHV-2019</t>
  </si>
  <si>
    <t>6 MESES</t>
  </si>
  <si>
    <t>GADPC</t>
  </si>
  <si>
    <t xml:space="preserve"> OBRAS PÚBLICAS</t>
  </si>
  <si>
    <t>GADCP Ing Luis Mejía ESPEJO Ing. Luis Humberto Paspuezan.</t>
  </si>
  <si>
    <t>SAN PEDRO DE HUACA</t>
  </si>
  <si>
    <t>MARISCAL SUCRE</t>
  </si>
  <si>
    <t>GAD MUNICIPAL DE SAN PEDRO DE HUACA</t>
  </si>
  <si>
    <t>CONVENIO MARCO DE COOPERACIÓN INTERINSTITUCIONAL ENTRE EL GAD DE LA PROVINCIA DEL CARCHI Y EL GAD MUNICIPAL DE HUACA</t>
  </si>
  <si>
    <t>ASFALTADO DE LAS VÍAS: MARISCAL SUCRE-GUANDERAS Y SAN JOSÉ DE HUACA Y MANTENIMIENTO VIAL RURAL</t>
  </si>
  <si>
    <t>030-GHV-2019</t>
  </si>
  <si>
    <t>12 MESES</t>
  </si>
  <si>
    <t>CONJUNTAS</t>
  </si>
  <si>
    <t xml:space="preserve">DIRECTOR de obras Públicas GADPC Director de Obras Públicas Huaca </t>
  </si>
  <si>
    <t>BOLÍVAR</t>
  </si>
  <si>
    <t>MONTE OLIVO</t>
  </si>
  <si>
    <t>GAD PARROQUIAL DE MONTE OLIVO</t>
  </si>
  <si>
    <t>CONVENIO DE COOPERACION INTERINSTITUCIONAL ENTRE EL GAD DE LA PROVINCIA DEL CARCHI Y EL GAD PARROQUIAL RURAL DE MONTE OLIVO</t>
  </si>
  <si>
    <t>ADECUACIONES DEL PUENTE PEATONAL SOBRE EL RIO EL CARMEN, SECTOR MONTE OLIVO</t>
  </si>
  <si>
    <t>024-GHV-2019</t>
  </si>
  <si>
    <t xml:space="preserve">Monte Olivo Sr: Franklin Osejo GADPC Ing: Luis Mejía. </t>
  </si>
  <si>
    <t>LOS ANDES</t>
  </si>
  <si>
    <t>GAD PARROQUIAL LOS ANDES</t>
  </si>
  <si>
    <t>CONVENIO DE COOPEACIÓN INTERINSTITUCIONAL ENTRE EL GAD DE LA PROVINCIA DEL CARCHI Y EL GAD PARROQUIAL RURAL DE LOS ANDES</t>
  </si>
  <si>
    <t>EMPEDRADO DE LA VIA LOS ANDES CAYALES</t>
  </si>
  <si>
    <t>003-GHV-2019</t>
  </si>
  <si>
    <t>GADPC Luís Mejía Parroquial Los Andes Sr: Patricio Viveros de la Cruz.</t>
  </si>
  <si>
    <t>TULCÁN</t>
  </si>
  <si>
    <t>URBINA</t>
  </si>
  <si>
    <t>GAD PARROQUIAL URBINA</t>
  </si>
  <si>
    <t>CONVENIO DE COOPERACIÓN INTERINSTITUCIONAL ENTRE EL GAD DE LA PROVINCIA DEL CARCHI Y EL GAD PARROQUIAL RURAL DE URBINA</t>
  </si>
  <si>
    <t>CONSTRUIR CUNETAS EN LA VIA CHAPUÉS BARRIO SAN FELIPE</t>
  </si>
  <si>
    <t>02-GHV-2019</t>
  </si>
  <si>
    <t>GAD PARROQUIAL</t>
  </si>
  <si>
    <t>GADPC Luis Mejía Urbina Ing Oscar Montenegro Rosero.</t>
  </si>
  <si>
    <t>VARIOS CANTONES</t>
  </si>
  <si>
    <t>SAN VICENTE DE PUSIR</t>
  </si>
  <si>
    <t>MINISTERIO DE TRANSPORTE Y OBRAS PÚBLICAS</t>
  </si>
  <si>
    <t>CONVENIO MARCO DE COOPERACIÓN INTERINSTITUCIONAL ENTRE EL MINISTERIO DE TRANSPORTE Y OBRAS PÚBLICAS Y LOS GADS PROVINCIALES DE: CARCHI E IMBABURA; CANTONALES DE: IBARRA Y BOLÍVAR; Y PARROQUIALES DE: AMBUQUI Y SAN VICENTE DE PUSIR</t>
  </si>
  <si>
    <t>CONSTRUCCIÓN DEL PUENTE BIPROVINCIAL SOBRE EL RÍO CHOTA  UBICADO ENTRE LA COMUNIDAD DE TUMBATÚ Y LA PARROQUIA DE AMBUQUÍ</t>
  </si>
  <si>
    <t>S/N</t>
  </si>
  <si>
    <t>MIRA</t>
  </si>
  <si>
    <t>GAD MUNICIPAL DE MIRA</t>
  </si>
  <si>
    <t>CONVENIO DE COOPERACIÓN INTERINSTITUCIONAL ENTRE EL GAD DE LA PROVINCIA DEL CARCHI Y EL GAD MUNICIPAL DE MIRA</t>
  </si>
  <si>
    <t>BACHEO EN LAS VIAS MIRA Y EL HATO Y MIRA PUEBLO VIEJO</t>
  </si>
  <si>
    <t>056-GHV-2020</t>
  </si>
  <si>
    <t>GADPC Ing: luis Mejía. Mira Ing: Jorge Horacio Mena</t>
  </si>
  <si>
    <t>CONVENIO DE COOPERACIÓN INTERINSTITUCIONAL ENTRE EL GAD DE LA PROVINCIA DEL CARCHI Y EL GAD MUNICIPAL DEL CANTÓN MIRA</t>
  </si>
  <si>
    <t>IMPLEMENTACIÓN DEL ADOQUINADO DE LA VIA QUE CONDUCE A LA UNIDAD EDUCATIVA FISCOMISIONAL "LEON RUALES SECTOR LAS PARCELAS, PÀRROQUIA MIRA, CANTÓN MIRA"</t>
  </si>
  <si>
    <t>004-GHV-2020</t>
  </si>
  <si>
    <t>8 MESES</t>
  </si>
  <si>
    <t>MONTÚFAR</t>
  </si>
  <si>
    <t>SAN GABRIEL</t>
  </si>
  <si>
    <t>GAD MUNICIPAL DE MONTÚFAR</t>
  </si>
  <si>
    <t>CONVENIO DE COOPERACIÓN INTERINSTITUCIONAL ENTRE  EL GAD DE LA PROVINCIA DEL CARCHI Y EL GAD MUNICIPAL DE MONTÚFAR</t>
  </si>
  <si>
    <t>ADOQUINADO DE LA PROLONGACIÓN  DE LA CARRERA BOLÍVAR, VÍA A PALUZ</t>
  </si>
  <si>
    <t>GAD MUNICIPAL</t>
  </si>
  <si>
    <t xml:space="preserve">CONVENIO DE COOPERACIÓN INTERINSTITUCIONAL ENTRE  EL GAD DE LA PROVINCIA DEL CARCHI Y EL GAD MUNICIPAL DE MONTÚFAR, GAD PARROQUIAL DE LA PAZ Y LA JUNTA ADMINISTRADORA DE AGUA POTABLE Y SANEAMIENTO DE LA PAZ </t>
  </si>
  <si>
    <t xml:space="preserve">REHABILITACIÓN DE LA RED DE ALCANTARILLADO EN CALLE PASTOR ALOMIA, ENTRE VÍA DE INGRESO A LOTIZACIÓN LA LAGUNA Y GONZALES SUAREZ; Y CALLE GONZALES SUAREZ ENTRE PASTOR ALOMIA Y AGUSTIN VALDOSPINOS Y REALIZAR EL MEJORAMIENTO EN LAS VÍAS AFECTADAS, EN LA JURISDICCIÓN DE LA PAZ </t>
  </si>
  <si>
    <t>CONVENIO DE COOPERACIÓN INTERINSTITUCIONAL ENTRE EL GAD MUNICIPAL DE MONTÚFAR, GAD DE LA PROVINCIA DEL CARCHI Y GAD PARROQUIAL DE LA PAZ</t>
  </si>
  <si>
    <t>REEMPEDRADO DE LAS VÍAS HUAQUER, COLORADO, CAPULÍ, CANTÓN MONTUFAR</t>
  </si>
  <si>
    <t>GAD PROVINCIAL</t>
  </si>
  <si>
    <t>GAD MUNICIPAL DEL CANTÓN BOLÍVAR</t>
  </si>
  <si>
    <t>CONVENIO DE COOPERACIÓN INTERINSTITUCIONAL ENTRE EL GAD DE LA PROVINCIA DEL CARCHI Y ELGAD MUNICIPAL DEL CANTÓN BOLÍVAR</t>
  </si>
  <si>
    <t>MEJORAMIENTO Y MANTENIMIENTO VIAL EN LA ZONA RURAL Y URBANA DE LAS PARROQUIAS LOS ANDES, GARCÍA MORENO Y BOLÍVAR</t>
  </si>
  <si>
    <t>040-GHV-2020</t>
  </si>
  <si>
    <t>24 MESES</t>
  </si>
  <si>
    <t>HUACA</t>
  </si>
  <si>
    <t>GAD MUNICIPAL SAN PEDRO DE HUACA</t>
  </si>
  <si>
    <t>CONVENIO DE COOPERACIÓN INTERINSTITUCIONAL ENTRE EL GAD DE LA PROVINCIA DEL CARCHI Y EL GAD MUNICIPAL DE SAN PEDRO DE HUACA</t>
  </si>
  <si>
    <t>MEJORAMIENTO DE LA VIA SAN JOSE HUACA ETAPA 1</t>
  </si>
  <si>
    <t>053-GHV-2020</t>
  </si>
  <si>
    <t>CRISTOBAL COLON</t>
  </si>
  <si>
    <t>GAD PARROQUIAL CRISTOBAL COLÓN</t>
  </si>
  <si>
    <t xml:space="preserve">CONVENIO DE COOPERACIÓN INTERINSTITUCIONAL ENTRE EL GAD DE LA PROVINCIA DEL CARCHI Y EL GAD DE LA PROVINCIA DEL CARCHI Y EL GAD PARROQUIAL DE CRISTOBAL COLON  </t>
  </si>
  <si>
    <t>REEMPEDRADO VIAS CRISTOBAL COLON CHICHO CAICO, CRISTOBAL COLON CUMBALTAR</t>
  </si>
  <si>
    <t>023-GHV-2020</t>
  </si>
  <si>
    <t>MALDONADO</t>
  </si>
  <si>
    <t>GAD PARROQUIAL RURAL DE MALDONADO</t>
  </si>
  <si>
    <t>CONVENIO DE COOPERACIÓN INTERINSTITUCIONAL ENTRE EL GAD DE LA PROVINCIA DEL CARCHI Y EL GAD PARROQUIA RURAL DE MALDONADO</t>
  </si>
  <si>
    <t>MEJORAMIENTO VIAL EN LA ZONA RURAL DE MALDONADO</t>
  </si>
  <si>
    <t>039-GHV-2020</t>
  </si>
  <si>
    <t>Maldonado Ing  Ricardo Marcelo García Valenzuela.  GADPC Ing Jorge Tulcanaz</t>
  </si>
  <si>
    <t>CONVENIO DE COOPERACIÓN INTERINSTITUCIONAL ENTRE EL MINISTERIO DE TRANSPORTE Y OBRAS PÚBLICAS, LOS GOBIERNOS AUTÓNOMOS DESCENTRALIZADOS DE LAS PROVINCIAS DEL CARCHI E IMBABURA, LOS GOBIERNOS AUTÓNOMOS DESCENTRALIZADOS MUNICIPALES DE LOS CANTONES IBARRA Y BOLIVAR Y EL GAD PARROQUIAL RURAL DE SAN VICENTE DE PUSIR</t>
  </si>
  <si>
    <t>CONSTRUCCIÓN DEL PUENTE BIPROVINCIAL SOBRE EL RÍO CHOTA, UBICADO ENTRE LA COMUNIDAD DE TUMBATÚ (CARCHI) Y LA PARROQUIA DE AMBUQUI (IMBABURA)</t>
  </si>
  <si>
    <t>003-GHV-2020</t>
  </si>
  <si>
    <t>HASTA LA RECEPCIÓN DEFINITVA DE LA OBRA</t>
  </si>
  <si>
    <t>Convenio De Cooperación Interinstitucional Entre El Gobierno Autónomo Descentralizado De La Provincia Del Carchi Y El Gobierno Autónomo Descentralizado Municipal de Huaca</t>
  </si>
  <si>
    <t>Mejoramiento de la calle America, Parroquia Mariscal Sucre, Canton san Pedro de Huaca</t>
  </si>
  <si>
    <t>011-GHV-2021</t>
  </si>
  <si>
    <t>4 MESES</t>
  </si>
  <si>
    <t>GAD HUACA</t>
  </si>
  <si>
    <t>Municipio de Huaca Director de Obras públicas  GADPC Ing Jorge Tulcanaz.</t>
  </si>
  <si>
    <t>LA PAZ</t>
  </si>
  <si>
    <t>GAD PARROQUIAL LA PAZ</t>
  </si>
  <si>
    <t>CONVENIO DE COOPERACIÓN INTERINSTITUCIONAL ENTRE EL GAD DE LA PROVINCIA DEL CARCHI , GAD MUNICIPAL DE MONTUFAR Y GAD PARROQUIAL DE LA PAZ</t>
  </si>
  <si>
    <t>REEMPEDRADOS EN LAS VIAS LOCALIZADAS EN LAS COMUNIDADES DE HUAQUER, COLORADO Y CAPULI, EN LA PARROQUIA LA PAZ DEL CANTON MONTUFAR, PROVINCIA DEL CARCHI</t>
  </si>
  <si>
    <t>057-GHV-2020</t>
  </si>
  <si>
    <t>LA LIBERTAD</t>
  </si>
  <si>
    <t>GADM ESPEJO GAD LA LIBERTAD</t>
  </si>
  <si>
    <t>CONVENIO DE COOPERACIÓN INTERINSTITUCIONAL ENTRE EL GOBIERNO AUTÓNOMO DESCENTRALIZADO DE LA PROVINCIA DEL CARCHI , GOBIERNO AUTÓNOMO DESCENTRALIZADO MUNICIPAL DE ESPEJO Y EL GOBIERNO AUTÓNOMO DESCENTRALIZADO PARROQUIAL RURAL DE LA LIBERTAD</t>
  </si>
  <si>
    <t>MEJORAMIENTO VIAL RURAL DE LA PARROQUIA LA LIBERTAD</t>
  </si>
  <si>
    <t>012-GHV-2021</t>
  </si>
  <si>
    <t>GADPR LA LIBERTAD</t>
  </si>
  <si>
    <t xml:space="preserve">GADPC Econ Mauro Baquero                                  UPEC PhD Jorge Mina. </t>
  </si>
  <si>
    <t>JUAN MONTALVO</t>
  </si>
  <si>
    <t>GADM MIRA</t>
  </si>
  <si>
    <t>Convenio De Cooperación Interinstitucional Entre El Gobierno Autónomo Descentralizado De La Provincia Del Carchi y Gobierno Autónomo Descentralizado Municipal De Mira.</t>
  </si>
  <si>
    <t>Mantenimiento rutinario vial de los tramos: Mira -Juan Montalvo - Estación Carchi – La Loma y Mira – El Hato de Mira</t>
  </si>
  <si>
    <t>007-GHV-2021</t>
  </si>
  <si>
    <t>GADPC Ing Jeorge Tulcanaz GAD MAIRA Director de OBRAS Públicas.</t>
  </si>
  <si>
    <t>LA CONCEPCIÓN</t>
  </si>
  <si>
    <t>Mantenimiento vial en los sectores rurales y productivos de la parroquia Mira y la Comunidad de Palo Blanco.</t>
  </si>
  <si>
    <t>008-GHV-2021</t>
  </si>
  <si>
    <t>GADM MONTUFAR</t>
  </si>
  <si>
    <t>Convenio De Cooperación Interinstitucional Entre El Gobierno Autónomo Descentralizado De La Provincia Del Carchi y Gobierno Autónomo Descentralizado Municipal De Montufar.</t>
  </si>
  <si>
    <t>Adoquinado del camino de ingreso a la Comunidad de Chiles Bajo.</t>
  </si>
  <si>
    <t>016-GHV-2021</t>
  </si>
  <si>
    <t>FERNANDEZ SALVADOR</t>
  </si>
  <si>
    <t>GADP DE FERNANDEZ SALVADOR</t>
  </si>
  <si>
    <t>Convenio De Cooperación Interinstitucional Entre El GADPC y GADPR De Fernández Salvador</t>
  </si>
  <si>
    <t>Empedrado de la vía San Vicente comunidad El Tambo Etapa I de la Parroquia Fernández Salvador.</t>
  </si>
  <si>
    <t>003-GHV-2021</t>
  </si>
  <si>
    <t>Gad Fernandez Salvador Sr : Agapito Arévalo Rosero GADPC Ing: Jeorge Tulcanaz.</t>
  </si>
  <si>
    <t>EL GOALTAL</t>
  </si>
  <si>
    <t>GADP EL GOALTAL</t>
  </si>
  <si>
    <t>Convenio de cooperación interinstitucional entre el Gobierno Autónomo Descentralizado de la Provincia del Carchi y el Gobierno Autónomo Descentralizado Parroquial Rural de El Goaltal</t>
  </si>
  <si>
    <t>Construcción de Puentes peatonales en Corazón de Mundo Nuevo y Espejo 2</t>
  </si>
  <si>
    <t>019-GHV-2021</t>
  </si>
  <si>
    <t>CHITAN DE NAVARRETES</t>
  </si>
  <si>
    <t>GADPR DE CHITAN DE NAVARRETES</t>
  </si>
  <si>
    <t>CONVENIO DE COOPERACION INSTITUCIONAL ENTRE EL GOBIERNO AUTONOMO DESCENTRALIZADO DE LA PROVINCIA DEL CARCHI Y EL GOBIERNO AUTONOMO DESCENTRALIZADO PARROQUIAL RURAL DE CHITAN DE NAVARRETES</t>
  </si>
  <si>
    <t>Mejoramiento del muro y alcantarilla en la vía Loma San Pedro De Chitan de Navarretes.</t>
  </si>
  <si>
    <t>002-GHV-2021</t>
  </si>
  <si>
    <t>Junta Parroquial Chitan de Navarrete Ing Arturo Guama Rodriguez GAGPC Ing Nelson Cadena.</t>
  </si>
  <si>
    <t>GADPR DE CRISTOBAL COLON 
GADM MONTUFAR</t>
  </si>
  <si>
    <t>Convenio De Cooperación Interinstitucional Entre El Gobierno Autónomo Descentralizado De La Provincia Del Carchi, Gobierno Autónomo Descentralizado Municipal De Montufar Y El Gobierno Autónomo Descentralizado Parroquial Rural De Cristóbal Colón</t>
  </si>
  <si>
    <t>Asfaltado del camino que comunica la cabecera parroquial de Cristóbal Colón con la comunidad de San Juan  Etapa I.</t>
  </si>
  <si>
    <t>006-GHV-2021</t>
  </si>
  <si>
    <t>GADPC Ing: Jeorge Tulcanaz.    Gad Montúfar Director de Obras PÚBLICAS.</t>
  </si>
  <si>
    <t>PIARTAL</t>
  </si>
  <si>
    <t>GADPR DE PIARTAL
GADM MONTUFAR</t>
  </si>
  <si>
    <t>Convenio De Cooperación Interinstitucional Entre El Gobierno Autónomo Descentralizado De La Provincia Del Carchi, Gobierno Autónomo Descentralizado Municipal De Montufar Y El Gobierno Autónomo Descentralizado Parroquial Rural De Piartal</t>
  </si>
  <si>
    <t>Reempedrado de la Vía San Pedro-El Rosal</t>
  </si>
  <si>
    <t>PIOTER</t>
  </si>
  <si>
    <t>GADPR DE PIOTER</t>
  </si>
  <si>
    <t>Convenio De Cooperación Interinstitucional Entre El Gobierno Autónomo Descentralizado De La Provincia Del Carchi Y El Gobierno Autónomo Descentralizado Parroquial Rural De Pioter</t>
  </si>
  <si>
    <t>Reempedrado de la vía de ingreso a la comunidad de San Francisco.</t>
  </si>
  <si>
    <t>009-GHV-2021</t>
  </si>
  <si>
    <t>GADPC Ing Jeorge Tulcanaz GAD Parroquíal  Pioter.</t>
  </si>
  <si>
    <t>GADPR URBINA</t>
  </si>
  <si>
    <t>Convenio De Cooperación Interinstitucional entre el Gobierno Autónomo Descentralizado de la Provincia del Carchi y el Gobierno Autónomo Descentralizado Parroquial Rural de Urbina</t>
  </si>
  <si>
    <t>Terminación de empedrados en las comunidades El Morro y Pulcás</t>
  </si>
  <si>
    <t>023-GHV-2021</t>
  </si>
  <si>
    <t>GADPC Y GADPR URBINA</t>
  </si>
  <si>
    <t>GADM ESPEJO</t>
  </si>
  <si>
    <t>Convenio de delegación de competencia vial al Gobierno Autónomo descentralizado Municipal de Espejo para la ejecución del “Proyecto de Reconstrucción y Mejoramiento de las Vías de Acceso a la Reserva Ecológica El Ángel; Tramos El Ángel-Represa Giovanni Calles, con una longitud 28km; Tramo El Ángel-El Voladero, con una longitud de 14.5 Km, ubicados en la jurisdicción del Cantón Espejo, Provincia del Carchi”</t>
  </si>
  <si>
    <t>Formalizar la Delegacion de la competencia vial al Gobierno Autónomo descentralizado Municipal de Espejo para la ejecución del “Proyecto de Reconstrucción y Mejoramiento de las Vías de Acceso a la Reserva Ecológica El Ángel; Tramos El Ángel-Represa Giovanni Calles, con una longitud 28km; Tramo El Ángel-El Voladero, con una longitud de 14.5 Km</t>
  </si>
  <si>
    <t>001-GHV-2021</t>
  </si>
  <si>
    <t>Apertura de la via Palo Blanco- La Achita</t>
  </si>
  <si>
    <t>010-GHV-2021</t>
  </si>
  <si>
    <t>22 MESES</t>
  </si>
  <si>
    <t xml:space="preserve">CONVENIO DE COOPERACION INTERINSTITUCIONAL ENTRE EL GOBIERNO AUTONOMO DESCENTRALIZADO DE LA PROVINCIA DEL CARCHI Y EL GOBIERNO AUTONOMO DESCENTRALIZADO MUNICIPAL DE MONTUFAR </t>
  </si>
  <si>
    <t>Cooperación Interinstitucional, mediante nexos de coordinación, para ejecutar actividades de mejoramiento y mantenimiento vial en el cantón Montúfar.</t>
  </si>
  <si>
    <t>004-GHV-2021</t>
  </si>
  <si>
    <t>GAD CRISTOBAL COLON</t>
  </si>
  <si>
    <t>CONVENIO DE COOPERACION INTERINTITUCIONAL ENTRE EL GOBIERNO AUTONOMO DESCENTRALIZADO DE LA PROVINCIA DEL CARCHI , EL GOBIERNO AUTONOMO DESCENTRALIZADO MUNICIPAL DEL CANTON MONTUFAR Y EL GOBIERNO AUTONOMO DESCENTRALIZADO PARROQUIAL RURAL DE CRISTOBAL COLON</t>
  </si>
  <si>
    <t>CONSTRUCCION DEL ESTADIO PARROQUIAL CRISTOBAL COLON , ETAPA I</t>
  </si>
  <si>
    <t>022-GHV-2022</t>
  </si>
  <si>
    <t>GAD Parroquial Rural de Cristobal Colón</t>
  </si>
  <si>
    <t>GAD MIRA</t>
  </si>
  <si>
    <t>Convenio de cooperación interinstitucional entre el Gobierno Autónomo Descentralizado de la Provincia del Carchi y el Gobierno Autónomo Descentralizado Municipal de Mira</t>
  </si>
  <si>
    <t>Construcción de adoquinados en varias calles de la Comunidad de Mascarilla, Parroquia Mira, Cantón Mira, Provincia del Carchi</t>
  </si>
  <si>
    <t>028-GHV-2022</t>
  </si>
  <si>
    <t>Convenio de cooperación interinstitucional entre el Gobierno Autónomo Descentralizado de la Provincia del Carchi, el Gobierno Autónomo Descentralizado Municipal de Mira y el Gobierno Autónomo Descentralizado Parroquial Rural de Juan Montalvo.</t>
  </si>
  <si>
    <t>Consolidar una red de conectividad eficiente mediante infraestructura publica que fomenta el desarrollo económico y social de todos los actores en el territorio</t>
  </si>
  <si>
    <t>002-GHV-2022</t>
  </si>
  <si>
    <t xml:space="preserve">Convenio de cooperación interinstitucional entre el Gobierno Autónomo Descentralizado de la Provincia del Carchi, el Gobierno Autónomo Descentralizado Municipal de Mira </t>
  </si>
  <si>
    <t>Construccion de una cancha sintetica en la parroquia Rural de la Concepcion , Canton Mira, Provincia del Carchi</t>
  </si>
  <si>
    <t>007-GHV-2022</t>
  </si>
  <si>
    <t>GAD Montufar</t>
  </si>
  <si>
    <t>Convenio especifico de delegación de competencia en fomento la delegación de la competencia vial, sin transferencia de recursos a favor del Gobierno Autónomo Descentralizado Municipal de Montúfar, para ejecutar adoquinados de: ": “1) Vía principal de la comunidad El Capulí, en una longitud aproximada de 380 mtrs. 2) Vía principal de la comunidad San Cristóbal Bajo, en una longitud aproximada de 100 mtrs. 3) Vía principal de la comunidad Chiles Alto en una longitud aproximada de 110 mtrs.; y, 4) Vía Principal de la Comunidad de la Delicia Baja, sector la iglesia, en una longitud aproximada de 100mtrs, mismos que beneficiaran a las comunidades del cantón</t>
  </si>
  <si>
    <t>004-GHV-2022</t>
  </si>
  <si>
    <t>GAD MONTUFAR</t>
  </si>
  <si>
    <t>JULIO ANDRADE</t>
  </si>
  <si>
    <t>GAD MUNICIPAL DE TULCAN</t>
  </si>
  <si>
    <t>CONVENIO ENTRE EL GOBIERNO AUTÓNOMO DESCENTRALIZADO MUNICIPAL DE TULCÁN, EL GOBIERNO AUTÓNOMO DESCENTRALIZADO PROVINCIAL DEL CARCHI, EL GOBIERNO AUTÓNOMO DESCENTRALIZADO PARROQUIAL RURAL DE JULIO ANDRADE, UNIDAD EDUCATIVA MARÍA AUXILIADORA; Y, COMITÉ CENTRAL DE PADRES DE FAMILIA DE LA ESCUELA DE EDUCACIÓN BÁSICA MARÍA AUXILIADORA</t>
  </si>
  <si>
    <t>CONSTRUCCIÓN DE LA CUBIERTA DEL PATIO PRINCIPAL DE LA UNIDAD EDUCATIVA MARÍA AUXILIDORA DE LA PARROQUIA JULIO ANDRADE</t>
  </si>
  <si>
    <t>GAD SAN PEDRO DE HUACA</t>
  </si>
  <si>
    <t>Convenio de cooperación interinstitucional entre el Gobierno Autónomo Descentralizado de la Provincia del Carchi y el Gobierno Autónomo Descentralizado Municipal de San Pedro de Huaca.</t>
  </si>
  <si>
    <t xml:space="preserve">Adoquinados de las calles 8 de diciembre Tramo 1 entre las calles Ruben Fuentes y Félix; y,  Tramo 2 entre la calle Colón y calle 2 de Noviembre perteneciente a la ciudad de Huaca. </t>
  </si>
  <si>
    <t>009-GHV-2022</t>
  </si>
  <si>
    <t>SANTA MARTA DE CUBA</t>
  </si>
  <si>
    <t>GAD SANTA MARTHA DE CUBA</t>
  </si>
  <si>
    <t>Convenio de cooperación interinstitucional entre el Gobierno Autónomo Descentralizado de la Provincia del Carchi y el Gobierno Autónomo Descentralizado Parroquial Rural de Santa Martha de Cuba</t>
  </si>
  <si>
    <t xml:space="preserve">Reempedrado del camino Santa Martha de Cuba a la Comunidad Cuatro Lomas. </t>
  </si>
  <si>
    <t>025-GHV-2022</t>
  </si>
  <si>
    <t>SAN ISIDRO</t>
  </si>
  <si>
    <t>Convenio de cooperación interinstitucional entre el Gobierno Autónomo Descentralizado de la Provincia del Carchi y el Gobierno Autónomo Descentralizado Parroquial Rural de San Isidro.</t>
  </si>
  <si>
    <t>Realizar el mantenimiento de las vías rurales en la Parroquia San Isidro</t>
  </si>
  <si>
    <t>006-JTR-2022</t>
  </si>
  <si>
    <t>2 MESES</t>
  </si>
  <si>
    <t>GAD SAN ISIDRO</t>
  </si>
  <si>
    <t>GAD PIOTER</t>
  </si>
  <si>
    <t>Convenio de cooperación interinstitucional entre el Gobierno Autónomo Descentralizado de la Provincia del Carchi y el Gobierno Autónomo Descentralizado Parroquial Rural de Pioter</t>
  </si>
  <si>
    <t>Empedrado de la vía a la comunidad de san Pedro de la Parroquia Pioter.</t>
  </si>
  <si>
    <t>011-GHV-2022</t>
  </si>
  <si>
    <t>Empedrado camino Comunidad San Vicente – Calle Bellavista y Camino Calle Esmeraldas – Bosque de los Arrayanes</t>
  </si>
  <si>
    <t>012-GHV-2022</t>
  </si>
  <si>
    <t>GAD Parroquial Rural de Santa Martha de Cuba
GAD De La Provincia Del Carchi</t>
  </si>
  <si>
    <t xml:space="preserve">JUAN MONTALVO </t>
  </si>
  <si>
    <t xml:space="preserve"> MIRA</t>
  </si>
  <si>
    <t>Convenio de Cooperación Interisntitucional ° 010-JTR-2022 Entre el Gobierno Autónomo Descentralizado Municipal del Cantón Mira y el Gobierno  autonomo  descentralizado Parroquial  de Juan Montalvo</t>
  </si>
  <si>
    <t xml:space="preserve">EL Gobierno Autónomo Descentralizado de la provincial del Carchi; el gobierno autónomo DESCENTRALIZADO DEL Cantón mira y el Gobierno Autónomo Descentralizado Parroquial de Juan Montalvo, se comprometen a unir esfuerzos para coordinar, cooperar, articular  acciones conjuntas  y financiar la ejecución del proyecto Construcción de una Cancha deportiva con césped sintético para la parroquia  de Juan Montalvo mismo que beneficiara a la comunidad. </t>
  </si>
  <si>
    <t>010-JTR-2022</t>
  </si>
  <si>
    <t>Gad Municipal de Mira.</t>
  </si>
  <si>
    <t xml:space="preserve">Montúfar </t>
  </si>
  <si>
    <t>Convenio de cooperación interinstitucional  Numero 011-JTR-2022 Entre el convenio Autónomo  DESCENTRALIZADO  DE LA provincia del carchi; Y EL gobierno AUTÓNOMO Descentralizado  Municipal del  Cantón MONTÚFAR.</t>
  </si>
  <si>
    <t>El Gobierno Autónomo Descentralizado de la Provincia del Carchi: el Gobierno Autónomo Descentralizado Municipal del Cantón Montúfar, se comprometen a unir esfuerzos para coordinar, cooperar, articular acciones conjuntas y financiar la ejecución del proyecto de la obra antes mencioanada</t>
  </si>
  <si>
    <t>N° 011-JTR-2022</t>
  </si>
  <si>
    <t>BANCO DE DESARROLLO</t>
  </si>
  <si>
    <t>CONVENIO DE ASIGNACIÓN DE RECURSOS NO REEMBOLSABLES ENTRE EL BANCO DE DESARROLLO DEL ECUADOR B.P Y EL GAD DE LA PROVINCIA DEL CARCHI</t>
  </si>
  <si>
    <t xml:space="preserve">EL BANCO DE DESARROLLO OTORGA AL GAD DE LA PROVINCIA DEL CARCHI UNA ASIGNACIÓN NO REEMBOLSABLE CON CARGO AL PROGRAMA EMERGENCIA SANITARIA COVID 19-UTILIDADES 2019, HASTA POR 250.000 USD </t>
  </si>
  <si>
    <t>DESARROLLO SOCIAL</t>
  </si>
  <si>
    <t>SAN RAFAEL</t>
  </si>
  <si>
    <t>GAD BOLIVAR</t>
  </si>
  <si>
    <t>Convenio De Cooperación Interinstitucional Entre El Gobierno Autónomo Descentralizado De La Provincia Del Carchi, Gobierno Autónomo Descentralizado Municipal de Bolívar y Gobierno Autónomo Descentralizado Parroquial Rural de San Rafael.</t>
  </si>
  <si>
    <t>Fortalecer la identidad cultural ancestral de los habitantes de la Comunidad Caldera- Parroquia San Rafael – Cantón Bolívar”</t>
  </si>
  <si>
    <t>60 DIAS</t>
  </si>
  <si>
    <t>GAD SAN RAFAEL</t>
  </si>
  <si>
    <t xml:space="preserve">CONVENIO DE COOPERACIÓN INTERINSTITUCIONAL  ENTRE EL GOBIERNO AUTÓNOMO DESCENTRALIZADO DE LA PROVINCIA DEL CARCHI Y EL GOBIERNO AUTÓNOMO DESCENTRALIZADO MUNICIPAL DEL CANTÓN MIRA
</t>
  </si>
  <si>
    <t xml:space="preserve">Cooperar y financiar “La Asistencia Humanitaria a Familias Vulnerables del Cantón Mira, por la Emergencia Sanitaria Nacional”. </t>
  </si>
  <si>
    <t>No. 024-GHV-2020</t>
  </si>
  <si>
    <t>3 MESES</t>
  </si>
  <si>
    <t>GAD PARROQUIAL DE LA PAZ</t>
  </si>
  <si>
    <t>CONVENIO DE COOPERACIÓN INTERINSTITUCIONAL ENTRE EL GOBIERNO AUTÓNOMO DESCENTRALIZADO DE LA PROVINCIA DEL CARCHI Y EL GOBIERNO AUTÓNOMO DESCENTRALIZADO PARROQUIAL RURAL DE LA PAZ</t>
  </si>
  <si>
    <t xml:space="preserve">Cooperar y financiar “La Asistencia Humanitaria a Familias Vulnerables de la Parroquia de La Paz, por la Emergencia Sanitaria Nacional”. </t>
  </si>
  <si>
    <t xml:space="preserve">No. 013-GHV-2020 </t>
  </si>
  <si>
    <t>GAD PARROQUIAL DE SAN RAFAEL</t>
  </si>
  <si>
    <t>CONVENIO DE COOPERACIÓN INTERINSTITUCIONAL ENTRE EL GAD DE LA PROVINCIA DEL CARCHI, EL GAD MUNICIPAL DE BOLÍVAR Y EL GAD PARROQUIAL RURAL DE SAN RAFAEL</t>
  </si>
  <si>
    <t>FORTALECIMIENTO DE LA IDENTIDAD CULTURAL ANCESTRAL DE LOS HABITANTES DE LA COMUNIDAD DE CLADERA-PARROQUIA SAN RAFAEL DEL CANTÓN BOLÍVAR</t>
  </si>
  <si>
    <t>001-GHV-2020</t>
  </si>
  <si>
    <t>45 DÍAS</t>
  </si>
  <si>
    <t xml:space="preserve">CONVENIO DE COOPERACIÓN INTERINSTITUCIONAL ENTRE EL GAD DE LA PROVINCIA DEL CARCHI, EL GAD MUNICIPAL DE BOLIVAR Y EL GAD PARROQUIAL DE SAN RAFAEL </t>
  </si>
  <si>
    <t xml:space="preserve"> FORTALECIMIENTO DE LA IDENTIDAD CULTURAL ANCESTRAL EN LA COMUNIDAD  DE CALDERA DE LA PARROQUIA SAN RAFAEL, CANTÓN BOLIVAR </t>
  </si>
  <si>
    <t>006-GHV-2019</t>
  </si>
  <si>
    <t>GAD PARROQUIAL DE SANTA MARTHA DE CUBA</t>
  </si>
  <si>
    <t>CONVENIO DE COOPERACIÓN INTERINSTITUCIONAL ENTRE EL GAD DE LA PROVINCIA DEL CARCHI Y EL GAD PARROQUIAL RURAL DE SANTA MARTHA DE CUBA</t>
  </si>
  <si>
    <t>IMPLUSAR Y FORTALECER LAS CAPACIDADES DEPORTIVAS MEDIANTE LA CREACIÓN DE ESCUELAS DE CICLISMO EN LA PROVINCIA DEL CARCHI</t>
  </si>
  <si>
    <t>002-GHV-2020</t>
  </si>
  <si>
    <t>10 MESES</t>
  </si>
  <si>
    <t>GAD DE LA PARROQUIA SANTA MARTHA DE CUBA</t>
  </si>
  <si>
    <t>EL CARMELO</t>
  </si>
  <si>
    <t>GAD PARROQUIAL EL CARMELO</t>
  </si>
  <si>
    <t>CONVENIO DE COOPERACIÓN INTERINSTITUCIONAL ENTRE EL GAD DE LA PROVINCIA DEL CARCHI Y EL GAD PARROQUIAL DE EL CARMELO</t>
  </si>
  <si>
    <t>MEJORAMIENTO DE LA OFERTA CULTURAL DE LA PARROQUIA EL CARMELO</t>
  </si>
  <si>
    <t>005-GHV-2019</t>
  </si>
  <si>
    <t>1 MES</t>
  </si>
  <si>
    <t>GAD PARROQUIAL RURAL DE FERNANDEZ SALVADOR</t>
  </si>
  <si>
    <t xml:space="preserve">CONVENIO DE COOPERACIÓN INTERINSTITUCIONAL  ENTRE EL GOBIERNO AUTÓNOMO DESCENTRALIZADO DE LA PROVINCIA DEL CARCHI Y EL GOBIERNO AUTÓNOMO ESCENTRALIZADO PARROQUIAL RURAL DE FERNÁNDEZ SALVADOR
</t>
  </si>
  <si>
    <t xml:space="preserve"> Cooperar y financiar “La Asistencia Humanitaria a Familias Vulnerables de la Parroquia de Fernández Salvador, por la Emergencia Sanitaria Nacional”. </t>
  </si>
  <si>
    <t>No. 014-GHV-2020</t>
  </si>
  <si>
    <t>GARCÍA MORENO</t>
  </si>
  <si>
    <t>GAD PARROQUIAL RURAL DE GARCIA MORENO</t>
  </si>
  <si>
    <t xml:space="preserve">CONVENIO DE COOPERACIÓN INTERINSTITUCIONAL ENTRE EL GOBIERNO AUTÓNOMO DESCENTRALIZADO DE LA PROVINCIA DEL CARCHI Y EL GOBIERNO AUTÓNOMO DESCENTRALIZADO PARROQUIAL RURAL DE GARCÍA MORENO
</t>
  </si>
  <si>
    <t xml:space="preserve">Cooperar y financiar “La Asistencia Humanitaria a Familias Vulnerables de la Parroquia de García Moreno, por la Emergencia Sanitaria Nacional”. </t>
  </si>
  <si>
    <t>No. 012-GHV-2020</t>
  </si>
  <si>
    <t>JACINTO JIJON Y CAAMAÑO</t>
  </si>
  <si>
    <t>GAD PARROQUIAL RURAL DE JACINTO JIJON Y CAAMAÑO</t>
  </si>
  <si>
    <t xml:space="preserve">CONVENIO DE COOPERACIÓN INTERINSTITUCIONAL  ENTRE EL GOBIERNO AUTÓNOMO DESCENTRALIZADO DE LA PROVINCIA DEL CARCHI Y EL GOBIERNO AUTÓNOMO DESCENTRALIZADO PARROQUIAL RURAL DE JACINTO JIJÓN Y CAAMAÑO
</t>
  </si>
  <si>
    <t xml:space="preserve">Cooperar y financiar “La Asistencia Humanitaria a Familias Vulnerables de la Parroquia de Jacinto Jijón y Caamaño, por la Emergencia Sanitaria Nacional”. </t>
  </si>
  <si>
    <t>No. 023-GHV-2020</t>
  </si>
  <si>
    <t>GAD PARROQUIAL RURAL DE JUAN MONTALVO</t>
  </si>
  <si>
    <t xml:space="preserve">CONVENIO DE COOPERACIÓN INTERINSTITUCIONAL ENTRE EL GOBIERNO AUTÓNOMO DESCENTRALIZADO DE LA PROVINCIA DEL CARCHI Y EL GOBIERNO AUTÓNOMO DESCENTRALIZADO PARROQUIAL RURAL DE JUAN MONTALVO
</t>
  </si>
  <si>
    <t xml:space="preserve">Cooperar y financiar “La Asistencia Humanitaria a Familias Vulnerables de la Parroquia de Juan Montalvo, por la Emergencia Sanitaria Nacional”. </t>
  </si>
  <si>
    <t xml:space="preserve"> No. 010-GHV-2020</t>
  </si>
  <si>
    <t>CONVENIO TRIPARTITO DE COOPERACIÓN INTERINSTITUCIONAL ENTRE EL GAD PROVINCIAL DEL CARCHI, GAD MUNICIPAL DE MIRA Y GAD PARROQUIAL DE JUAN MONTALVO</t>
  </si>
  <si>
    <t>CONSTRUCCIÓN DE ESTRUCTURA Y CUBIERTA TIPO, PARA LA CANCHA DE USOS MULTIPLES EN LA COMUNIDAD DE PIQUER</t>
  </si>
  <si>
    <t>GAD PARROQUIAL RURAL DE JULIO ANDRADE</t>
  </si>
  <si>
    <t xml:space="preserve">CONVENIO DE COOPERACIÓN INTERINSTITUCIONAL  ENTRE EL GOBIERNO AUTÓNOMO DESCENTRALIZADO DE LA PROVINCIA DEL CARCHI Y EL GOBIERNO AUTÓNOMO DESCENTRALIZADO PARROQUIAL RURAL DE JULIO ANDRADE
</t>
  </si>
  <si>
    <t>Cooperar y financiar “La Asistencia Humanitaria a Familias Vulnerables de la Parroquia de Julio Andrade, por la Emergencia Sanitaria Nacional”.</t>
  </si>
  <si>
    <t>No. 016-GHV-2020</t>
  </si>
  <si>
    <t>GAD PARROQUIAL RURAL DE SAN ISIDRO</t>
  </si>
  <si>
    <t xml:space="preserve">CONVENIO DE COOPERACIÓN INTERINSTITUCIONAL  ENTRE EL GOBIERNO AUTÓNOMO DESCENTRALIZADO DE LA PROVINCIA DEL CARCHI Y EL GOBIERNO AUTÓNOMO DESCENTRALIZADO PARROQUIAL RURAL DE SAN ISIDRO
</t>
  </si>
  <si>
    <t xml:space="preserve">Cooperar y financiar “La Asistencia Humanitaria a Familias Vulnerables de la Parroquia de San Isidro, por la Emergencia Sanitaria Nacional”. </t>
  </si>
  <si>
    <t>No. 022-GHV-2020</t>
  </si>
  <si>
    <t>GAD PARROQUIAL RURAL DE SAN VICENTE DE PUSIR</t>
  </si>
  <si>
    <t xml:space="preserve">CONVENIO DE COOPERACIÓN INTERINSTITUCIONAL ENTRE EL GOBIERNO AUTÓNOMO DESCENTRALIZADO DE LA PROVINCIA DEL CARCHI Y EL GOBIERNO AUTÓNOMO DESCENTRALIZADO PARROQUIAL RURAL DE SAN VICENTE DE PUSIR
</t>
  </si>
  <si>
    <t xml:space="preserve">Cooperar y financiar “La Asistencia Humanitaria a Familias Vulnerables de la Parroquia de San Vicente de Pusir, por la Emergencia Sanitaria Nacional”. </t>
  </si>
  <si>
    <t xml:space="preserve">No. 011-GHV-2020 </t>
  </si>
  <si>
    <t>TUFIÑO</t>
  </si>
  <si>
    <t>GAD PARROQUIAL RURAL DE TUFIÑO</t>
  </si>
  <si>
    <t>CONVENIO DE COOPERACIÓN INTERINSTITUCIONAL ENTRE EL GOBIERNO AUTÓNOMO DESCENTRALIZADO DE LA PROVINCIA DEL CARCHI Y EL GOBIERNO AUTÓNOMO DESCENTRALIZADO PARROQUIAL RURAL DE TUFIÑO</t>
  </si>
  <si>
    <t xml:space="preserve">Cooperar y financiar “La Asistencia Humanitaria a Familias Vulnerables de la Parroquia de Tufiño, por la Emergencia Sanitaria Nacional”. </t>
  </si>
  <si>
    <t xml:space="preserve">No. 018-GHV-2020 </t>
  </si>
  <si>
    <t>GAD PARROQUIAL RURAL DE URBINA</t>
  </si>
  <si>
    <t>CONVENIO DE COOPERACIÓN INTERINSTITUCIONAL  ENTRE EL GOBIERNO AUTÓNOMO DESCENTRALIZADO DE LA PROVINCIA DEL CARCHI Y EL GOBIERNO AUTÓNOMO DESCENTRALIZADO PARROQUIAL RURAL DE URBINA</t>
  </si>
  <si>
    <t xml:space="preserve">Cooperar y financiar “La Asistencia Humanitaria a Familias Vulnerables de la Parroquia de Urbina, por la Emergencia Sanitaria Nacional”. </t>
  </si>
  <si>
    <t>015-GHV-2020</t>
  </si>
  <si>
    <t>TOBAR DONOSO</t>
  </si>
  <si>
    <t>GAD PARROQUIAL RURAL TOBAR DONOSO</t>
  </si>
  <si>
    <t>CONVENIO DE COOPERACIÓN INTERINSTITUCIONAL ENTRE EL GOBIERNO AUTÓNOMO DESCENTRALIZADO DE LA PROVINCIA DEL CARCHI Y EL GOBIERNO AUTÓNOMO DESCENTRALIZADO PARROQUIAL RURAL DE TOBAR DONOSO</t>
  </si>
  <si>
    <t xml:space="preserve">Cooperar y financiar “La Asistencia Humanitaria a Familias Vulnerables de la Parroquia de Tobar Donoso, por la Emergencia Sanitaria Nacional”. </t>
  </si>
  <si>
    <t xml:space="preserve">No. 017-GHV-2020 </t>
  </si>
  <si>
    <t>CONVENIO DE COOPERACIÓN INTERINSTITUCIONAL ENTRE EL GOBIERNO AUTÓNOMO DESCENTRALIZADO DE LA PROVINCIA DEL CARCHI Y EL GOBIERNO AUTÓNOMO DESCENTRALIZADO MUNICIPAL DEL CANTÓN MIRA</t>
  </si>
  <si>
    <t>“Promover espacios lúdicos y recreativos orientados a niños, niñas y adolescentes que contribuya aprovechar de manera adecuada el tiempo libre a nivel parroquial”; en la Comunidad de San Juan de Lachas, Parroquia Jacinto Jijón y Caamaño</t>
  </si>
  <si>
    <t>037-GHV-2021</t>
  </si>
  <si>
    <t>INSTITUTO TULCÁN</t>
  </si>
  <si>
    <t>CONVENIO DE COOPERACIÓN INTERINSTITUCIONAL ENTRE EL GAD DE LA PROVINCIA DEL CARCHI Y LA UNIDAD EDUCATIVA TULCÁN</t>
  </si>
  <si>
    <t>CONVENIO DE COOPERACIÓN INTERINSTITUCIONAL ENTRE EL GAD DE LA PROVINCIA DEL CARCHI Y LA UNIDAD EDUCATIVA TULCÁN, EN LAS ÁREAS SOCIAL, PRODUCTIVA Y AMBIENTAL</t>
  </si>
  <si>
    <t>001-GHV-2019</t>
  </si>
  <si>
    <t>4 AÑOS</t>
  </si>
  <si>
    <t>MINISTERIO DE EDUCACIÓN</t>
  </si>
  <si>
    <t>CONVENIO DE COOPERACIÓN INTERINSTITUCIONAL ENTRE LA COORDINACIÓN ZONAL 1 DE EDUCACIÓN Y LA PREFECTURA DEL CARCHI</t>
  </si>
  <si>
    <t>DESARROLLAR UN PROGRAMA DE ASESORAMIENTO PEDAGÓGICO CON DOCENTES ESPECIALIZADOS EN CADA UNO DE LOS DOMINIOS Y CONOCIMIENTOS ESPECÍFICOS QUE EXIGE LA APLICACIÓN DEL EXAMEN SER BACHILLER A LOS ESTUDIANTES A NIVEL NACIONAL, ORIENTADO A MEJORAR EL NIVEL DE LOGROS EN LOS DOMINIOS MATEMÁTICO, LINGÜISTICO, SOCIAL, CIENTIFICO Y ABSTRACTO</t>
  </si>
  <si>
    <t>002-CZ1E-2020</t>
  </si>
  <si>
    <t>MINISTERIO DE SALUD PÚBLICA</t>
  </si>
  <si>
    <t>CARTA DE ENTENDIMIENTO Y COMPROMISO ENTRE EL GAD DE LA PROVINCIA DEL CARCHI Y LA COORDINACIÓN ZONAL DE SALUD 1</t>
  </si>
  <si>
    <t>FORTALECIMIENTO DE LA UNIDAD DE CUIDADOS INTENSIVOS DEL HOSPITAL GENERAL PROVINCIAL "LUIS GABRIELO DÁVILA", PARA AFRONTAR LA EMERGENCIA SANITARIA</t>
  </si>
  <si>
    <t>CONVENIO MARCO DE COOPERACIÓN INTERINSTITUCIONAL ENTRE EL GAD DE LA PROVINCIA DEL CARCHI Y EL GAD MUNICIPAL DE MIRA</t>
  </si>
  <si>
    <t>COORDINAR ACCIONES CON EL PROPOSITO DE AUNAR ESFUERZOS, COMPLEMENTAR CAPACIDADES DEL RECURSO HUMANO, QUE SIRVA DE APOYO A LAS DOS INSTITUCIONES, PARA GARANTIZAR EL EJERCICIO DE LOS DERECHOS, LA CONSECUCIÓN DE LOS OBJETIVOS DEL REGIMEN DE DESARROLLO Y LOS PRINCIPIOS CONSAGRADOS EN LA CONSTITUCIÓN, PARA TODOS LOS HABITANTES DEL TERRITORIO CANTONAL, CON UNA PLANIFICACIÓN QUE PROPICIARÁ LA EQUIDAD SOCIAL Y TERRITORIAL, ACTIVIDADES SOCIO CULTURALES, AMBIENTALES, DE INFRAESTRUCTURA, ADMINISTRATIVAS, ECONOMICAS Y DE GESTIÓN</t>
  </si>
  <si>
    <t>HASTA LA FINALIZACIÓN DEL PERIODO DE LAS AUTORIDADES</t>
  </si>
  <si>
    <t>DIRECCION DE PLANIFICACION</t>
  </si>
  <si>
    <t>PROVINCIAL</t>
  </si>
  <si>
    <t>FUNDACIÓN CODESPA</t>
  </si>
  <si>
    <t>CONVENVENIO MARCO DE COOPERACIÓN INTERINSTITUCIONAL ENTRE EL GAD DE LA PROVINCIA DEL CARCHI Y LA FUNDACIÓN CODESPA</t>
  </si>
  <si>
    <t>PROMOVER LA COOPERACIÓN PARA EL FONDO PRODUCTIVO DE LA PROVINCIA DEL CARCHI CON ENFOQUE DE TRABAJO EN LA ASISTENCIA TÉCNICA, CAPACITACIÓN, GESTIÓN INSTITUCIONAL Y APALANCAMIENTO DE LOS FONDOS DEL COOPERANTE</t>
  </si>
  <si>
    <t>36 MESES</t>
  </si>
  <si>
    <t>GIZ</t>
  </si>
  <si>
    <t>CARTA DE COOPERACIÓN ENTRE EL GAD DE LA PROVINCIA DEL CARCHI Y LA GIZ-COOPERACIÓN TÉCNICA ALEMANA</t>
  </si>
  <si>
    <t>GESTIÓN DE POLÍTICAS PÚBLICAS Y PLANES ORIENTADOS A GARANTIZAR LOS DERECHOS DE LOS GRUPOS DE ATENCIÓN PRIORITARIA CONSIGNADOS A LA CONSTITUCIÓN Y EL FORTALECIMIENTO DE LOS ESPACIOS DE ARTICULACIÓN INTERINSTITUCIONAL TERRITORIALES</t>
  </si>
  <si>
    <t>MONTUFAR MIRA</t>
  </si>
  <si>
    <t>AYUNTAMIENTO LA PALMA DEL CONDADO</t>
  </si>
  <si>
    <t>CONVENIO PARA LA EJECUCION DEL PROYECTO ECOGOBTUR "EMPODERAMIENTO DE COMUNIDADES Y GOBIERNOS RURALES A TRAVES DEL TURISMO SOSTENIBLE EN EL CARCHI</t>
  </si>
  <si>
    <t>CONTRIBUIR AL FORTALECIMIENTO DE LA GOBERNANZA LOCAL Y LA ARTICULACION DE LAS ORGANIZACIONES DE LA SOCIEDAD CIVIL Y AUTORIDADES LOCALES PARA LA PROMOCION DEL TURISMO COMO EJE DEL DESARROLLO LOCAL INTEGRADO DE LOS MUNICIPIOS ECUATORIANOS DE MONTUFAR Y MIRA</t>
  </si>
  <si>
    <t>CSO-LA/2020/420-943</t>
  </si>
  <si>
    <t>CADA ENTIDAD EJECUTA SU PRESUPUESTO</t>
  </si>
  <si>
    <t>CAMARA DE COMERCIO DE QUITO</t>
  </si>
  <si>
    <t>CONVENIO DE COOPERACIÓN INTERINSTITUCIONAL ENTRE EL CENTRO DE ESTUDIOS DE COMERCIO DE LA CÁMARA DE COMERCIO DE QUITO Y EL GAD DE LA PROVINCIA DEL CARCHI</t>
  </si>
  <si>
    <t>IMPLEMENTACIÓN DE PROYECTOS DE APOYO A MUJERES EMPRENDEDORAS EN LA PROVINCIA DEL CARCHI</t>
  </si>
  <si>
    <t>043-GHV-2020</t>
  </si>
  <si>
    <t>CENTRO DE ESTUDIOS CCQ</t>
  </si>
  <si>
    <t>DESARROLLO ECONÓMICO</t>
  </si>
  <si>
    <t xml:space="preserve">CONVENIO DE COOPERACIÓN INTERINSTITUCIONAL  ENTRE EL GOBIERNO AUTÓNOMO DESCENTRALIZADO DE LA PROVINCIA DEL CARCHI, EL GOBIERNO AUTÓNOMO DESCENTRALIZADO MUNICIPAL DEL CANTÓN MIRA Y EL GOBIERNO AUTÓNOMO DESCENTRALIZADO MUNICIPAL DEL CANTÓN ESPEJO
</t>
  </si>
  <si>
    <t>Implementar Acciones Emergentes para prevenir el contagio del COVID-19 a la población del cantón Mira, provincia del Carchi (TUNEL DE DESINFECCIÓN)</t>
  </si>
  <si>
    <t>No. 027-GHV-2020</t>
  </si>
  <si>
    <t>CONVENIO DE COOPERACIÓN INTERINSTITUCIONAL ENTRE EL GAD DE LA PROVINCIA DEL CARCHI, GAD PARROQUIAL RURAL DE URBINA Y LA ASOCIACIÓN DE PRODUCTORES DE LÁCTEOS DE TULCÁN, ASOPRODELAT</t>
  </si>
  <si>
    <t>FORTALECER EL SISTEMA DE COMERCIALIZACIÓN DE LECHE DE PEQUEÑOS Y MEDIANOS PRODUCTORES DE LA COMUNIDAD EL CARRIZAL, PARROQUIA URBINA</t>
  </si>
  <si>
    <t>058-GHV-2020</t>
  </si>
  <si>
    <t xml:space="preserve">Convenio de cooperación interinstitucional entre el Gobierno Autónomo Descentralizado de la Provincia del Carchi, Gobierno Autónomo Descentralizado Municipal de Bolívar y Gobierno Autónomo Descentralizado Parroquial Rural de San Vicente de Pusir </t>
  </si>
  <si>
    <t>Desarrollo sostenible de la producción de mango (Tommy Atkins) en la Parroquia San Vicente de Pusir</t>
  </si>
  <si>
    <t>021-MCL-2021</t>
  </si>
  <si>
    <t>GADPR SAN VICENTE DE PUSIR</t>
  </si>
  <si>
    <t>UPEC</t>
  </si>
  <si>
    <t>Convenio de cooperación interinstitucional entre el Gobierno Autónomo Descentralizado de la Provincia del Carchi y la Universidad Politécnica Estatal del Carchi</t>
  </si>
  <si>
    <t>Fortalecer el laboratorio veterinario de la Universidad Politécnica Estatal del Carchi (UPEC) para servicio de investigación académica y requerimientos de la población agropecuaria carchense.</t>
  </si>
  <si>
    <t>FONDO ITALO ECUATORIANO PARA EL DESARROLLO SOSTENIBLEFIEDS</t>
  </si>
  <si>
    <t>CONVENIO DE FINANCIAMIENTO NO REEMBOLSABLE PARA LA EJECUCION DEL PROYECTO DE DESARROLLO (FIEDS-8-2019) DENOMINADO "MEJORAMIENTO DE LA COMPETITIVIDAD DE LA CADENA DE VALOR LACTEA DE LA PROVINCIA DEL CARCHI</t>
  </si>
  <si>
    <t>MEJORAMIENTO DE LA COMPETITIVIDAD DE LA CADENA DE VALOR LÁCTEA DE LA PROVINCIA DEL CARCHI FIEDS-8-2019</t>
  </si>
  <si>
    <t xml:space="preserve">GAD MUNICIPAL DE BOLIVAR </t>
  </si>
  <si>
    <t>CONVENIO DE COOPERACIÓN INTERINSTITUCIONAL ENTRE EL GAD DE LA PROVINCIA DEL CARCHI Y EL GAD MUNICIPAL DE BOLÍVAR</t>
  </si>
  <si>
    <t>MEJORAMIENTO DE LA COMPETITIVIDAD DE LA CADENA DE VALOR LÁCTEA DE LA PROVINCIA DEL CARCHI</t>
  </si>
  <si>
    <t>033-GHV-2020</t>
  </si>
  <si>
    <t>MNE MANCOMUNIDAD DEL NORTE DEL ECUADOR</t>
  </si>
  <si>
    <t>CONVENIO DE COOPERACIÓN INTERINSTITUCIONAL ENTRE EL GAD DE LA PROVINCIA DEL CARCHI Y LA MANCOMUNIDAD DEL NORTE DEL ECUADOR</t>
  </si>
  <si>
    <t>FORTALECER LOS PROCESOS DE COMERCIALIZACION Y DE RECONOCIMIENTO SOCIAL DE LOS PRODUCTOS PROVENIENTES DE LOS SISTEMAS AGROALIMENTARIOS CAMPESINOS IDENTIFICADOS CON EL SELLO AGRICULTURA FAMILIAR CAMPESINA EN LAS PROVINCIAS DE LA FRONTERA NORTE</t>
  </si>
  <si>
    <t>070-GHV-2020</t>
  </si>
  <si>
    <t>MANCOMUNIDAD DEL NORTE</t>
  </si>
  <si>
    <t>CONVENIO DE COOPERACIÓN INTERINSTITUCIONAL ENTRE EL GAD DE LA PROVINCIA DEL CARCHI Y LA UPEC</t>
  </si>
  <si>
    <t>IMPLEMENTACIÓN DE UN LABORATORIO DE DIAGNOSTICO DE BRUCELOSIS Y TUBERCULOSIS BOVINA EN LAS INSTALACIONES DE LA UPEC, SEDE TULCÁN</t>
  </si>
  <si>
    <t>037-GHV-2020</t>
  </si>
  <si>
    <t>CONVENIO MARCO DE COOPERACIÓN ENTRE LA UNIVERSIDAD ANDINA SIMÓN BOLIVAR, SEDE ECUADOR, EL GAD DE LA PROVINCIA DEL CARCHI Y LA UNIVERDIDAD POLITÉCNICA ESTATAL DEL CARCHI</t>
  </si>
  <si>
    <t>FACILITAR Y PROMOVER LA COOPERACIÓN INTERINSTITUCIONAL ENTRE EL GAD DEL CARCHI, LA POLITECICA ESTATAL DEL CARCHI Y LA UNIVERSIDAD ANDINA SIMÓN BOLÍVAR, SEDE ECUADOR, A TRAVÉS DEL OBSERVATORIO DE LA PYME, PARA EL IMPULSO DE ESTRATEGIAS DE ASOCIATIVIDAD EMPRESARIAL TIPO CLÚSTER, COMO UNA HERRAMIENTA PARA GENERAR CAMBIOS SUSTANCIALES EN EL MODELO DE DESARROLLO PRODUCTIVO DE LA PROVINCIA</t>
  </si>
  <si>
    <t>CODESPA</t>
  </si>
  <si>
    <t>Convenio de cooperación interinstitucional entre el GAD Provincial del Carchi y Fundación CODESPA</t>
  </si>
  <si>
    <t>Fortalecer la cadena de valor de leche de cabra en las comunidades de Mascarilla, Carlisamá y Tumbatú en la Provincia del Carchi</t>
  </si>
  <si>
    <t>026-GHV-2022</t>
  </si>
  <si>
    <t xml:space="preserve">GAD DE LA PROVINCIA DEL CARCHI
1. Aportar con el valor de $ 8.780 (OCHOMIL SETENCIENTO OCHENTA DOLARES) , como contraparte en la ejecución del proyecto, de los cuales: se transferirá a la cuenta 02002022741 Del Banco PRODUBANCO a nombre de Fundación CODESPA  la cantidad de $ 8.000,00 (OCHO MIL DÓLARES) y $ 780,00 (SETECIENTOS OCHENTA DOLARES) en especies valoradas.
2. Brindar asistencia técnica y capacitación a través del área de Desarrollo Agropecuario y Agroindustrial de la Dirección de Desarrollo Económico, en los temas pecuarios que se desarrolla en el proyecto.
3. Dar seguimiento a los diferentes procesos que se lleven en torno a la ejecución del convenio y proyecto por parte del administrador.
FUNDACION CODESPA
1. Aportar con el valor de $ 11.390,00 (ONCE MIL TRESCIENTOS NOVENTA DOLARES) como aporte en la ejecución del proyecto, de los cuales: $ 250,00 dólares en efectivo para equipamiento de pruebas de laboratorio y $ 11.140,00 dólares destinados a: acompañamiento técnico pecuario en reproducción caprina, mejoramiento de forrajes, buenas prácticas agropecuarias, fortalecimiento organizativo y modelo de gestión del acopio de leche, y mano de obra para mejorar las 22 salas de ordeño de dos puestos.
2. Articular acciones en la búsqueda de sinergias con otras instituciones publicas y privadas para dar a conocer el producto “Leche de Cabra de las comunidades de Mascarilla, Carlisama y Tumbatú”, así como de la carne de chiva garantizando un mercado estable a largo plazo.
3. Entregar informes trimestrales de las actividades realizadas.
4. Dar seguimiento a los diferentes procesos que se lleven en torno a la ejecución del convenio y proyecto por parte del administrador 
5. Los recursos en efectivo que se aportan para este convenio serán administrados por Fundación CODESPA y contarán con la supervisión del GAD de la Provincia del Carchi; quienes serán directamente responsables del buen uso y los cuales no podrán destinarse a otros fines, sino en forma exclusiva para lo establecido en el proyecto “Fortalecimiento de la Cadena de Valor de la leche de cabra en las comunidades Mascarilla, Carlisama y Tumbatú, Provincia del Carchi”. 
6. Firmar el acta de finiquito del Convenio.
</t>
  </si>
  <si>
    <t>Convenio de delegación de competencia en fomento de actividades productivas provinciales especialmente las agropecuarias al Gobierno Autónomo Descentralizado Municipal de Montúfar</t>
  </si>
  <si>
    <t>Delegación de competencia de fomento productivo, especialmente las agropecuarias, a favor del Gobierno Autónomo Descentralizado  Municipal de Montúfar, para ejecutar el Proyecto de Implementación de unidades productivas pecuarias con familias afectadas por el temporal invernal en el cantón Montúfar.</t>
  </si>
  <si>
    <t>003-GHV-2022</t>
  </si>
  <si>
    <t>12 meses</t>
  </si>
  <si>
    <t>Delegar la competencia en fomento de actividades productivas provinciales, especialmente las agropecuarias al Gobierno Autónomo Descentralizado Municipal de Montúfar para la ejecución del proyecto “Implementación de unidades productivas pecuarias con familias afectadas por el temporal invernal en el Cantón Montúfar”.
GAD MONTUFAR
Implementar las unidades productivas pecuarias para la crianza de pollos en las zonas afectadas por las lluvias en la ciudad de San Gabriel y Cantón Montúfar.</t>
  </si>
  <si>
    <t>GAD PIARTAL</t>
  </si>
  <si>
    <t>Convenio de cooperación interinstitucional entre el Gobierno Autónomo Descentralizado de la Provincia del Carchi y el Gobierno Autónomo Descentralizado Parroquial Rural de Piartal</t>
  </si>
  <si>
    <t>Mejorar las condiciones de vida de los agricultores mediante la implementación de un invernadero para diversificar la producción en la parroquia Piartal, Cantón Montúfar, Provincia Del Carchi</t>
  </si>
  <si>
    <t>027-GHV-2022</t>
  </si>
  <si>
    <t xml:space="preserve">GAD DE LA PROVINCIA DEL CARCHI
1. Transferir $3.450,00 dólares a la cuenta Nº 89220033 del Banco Central del Ecuador a nombre del GADPR de Piartal como aporte al proyecto que serán destinados a la construcción del invernadero y adquisición de fertilizante orgánico.
2. Aportar con $ 1.107,02 dólares en especies destinados a realizar los términos de referencia para contratar la construcción del invernadero y a brindar capacitación y asistencia técnica sobre implementación de huertos
3. Realizar las acciones de seguimiento entre todos los actores involucrados en el convenio por parte del administrador.
GAD PIARTAL
1. Aportar con el valor de $ 5.300,00 en efectivo destinados a la construcción del invernadero, adquisición de herramientas, fertilizantes orgánicos y contratar a un responsable de la producción del invernadero.
2. Aportar con $ 600,00 dólares en especies destinados a facilitar la movilización a los técnicos para realizar el seguimiento a las actividades inherentes al proyecto.
3. Realizar el proceso de contratación observando para ello los procedimientos señalados en la Ley Orgánica del Sistema Nacional de Contratación Pública.
4. Cumplir cabalmente con el objeto y compromisos del convenio suscrito; caso contrario se reintegrará los recursos al GADPC y se asume la penalidad de no suscribir convenios por dos años.
5. Suscribir acta de finiquito del convenio
</t>
  </si>
  <si>
    <t xml:space="preserve">Mejorar las condiciones de vida de la poblacion de la parroquia Santa Martha de Cuba, Canton Tulcan, Provincia del Carchi </t>
  </si>
  <si>
    <t>023-GHV-2022</t>
  </si>
  <si>
    <t>GAD URBINA</t>
  </si>
  <si>
    <t>Convenio de cooperación interinstitucional entre el Gobierno Autónomo Descentralizado de la Provincia del Carchi y el Gobierno Autónomo Descentralizado Parroquial Rural de Urbina.</t>
  </si>
  <si>
    <t xml:space="preserve">Fortalecer la imagen turística de Urbina y sus comunidades a través de la implementación de letras corpóreas. </t>
  </si>
  <si>
    <t>020-GHV-2022</t>
  </si>
  <si>
    <t>CONVENIO MARCO DE COOPERACION INTERISTITUCIONAL SUSCRITO ENTRE EL GOBIERNO AUTONOMO DESCENTRALIZADO MUNICIPAL DE MIRA, GOBIERNO AUTONOMO DESCENTRALIZADO DE LA PROVINCIA DEL CARCHI Y LA UNIVERSIDAD POLITECNICA ESTATAL DEL CARCHI</t>
  </si>
  <si>
    <t>ESTABLECER UNA ALIANZA ESTRATEGICA ENTRE EL GAD PROVINCIAL DEL CARCHI, GAD DE MIRA Y LA UNIVERSIDAD POLITECNICA ESTATAL DEL CARCHI PARA DELINEAR LOS MECANISMOS QUE PERMITAN REALIZAR ACCIONES Y ACTIVIDADES CONJUNTAS QUE CONSOLIDEN LA CREACION E IMPLEMENTACION DE UNA EXTENSION UNIVERSITARIA DE LA UNIVERSIDAD POLITECNICA ESTATAL DEL CARCHI EN EL CANTON MIRA, SOLVENTANDO DE ESTA MANERA UNA NECESIDAD DE LA POBLACION MAS VULNERABLE DEL CANTON Y FORTALECER LOS ESPACIOS RELACIONADDOS A SATISFACER DERECHOS QUE BENEFICIEN A LA CIUDADANAIA QUE PERMITAN APORTAR AL DESARROLLO SOSTENIBLE DEL CANTON, EN EL AMBITO DE LAS COMPETENCIAS DE LOS COMPARECIENTES.</t>
  </si>
  <si>
    <t>CM-004-GADCM-PS-A-2022</t>
  </si>
  <si>
    <t>5 AÑOS</t>
  </si>
  <si>
    <t>CONVENIO ESPECIFICO DE COOPERACIÓN INTERINSTITUCIONAL SUSCRITO ENTRE EL GOBIERNO AUTÓNOMO DESCENTRALIZADO DEL CANTÓN MIRA; EL GOBIERNO AUTÓNOMO DESCENTRALIZADO DE LA PROVINCIA DE CARCHI; Y, LA UNIVERSIDAD POLITÉCNICA
ESTATAL DEL CARCHI</t>
  </si>
  <si>
    <t>El presente Convenio tiene por objeto establecer la cooperación entre El GAD Provincial del Carchi; GAD
de Mira; y, la Universidad Politécnica Estatal del Carchi, para contratar los servicios de consultoría para
realizar el: “ANÁLISIS DE PERTINENCIA PARA LA CREACIÓN E IMPLEMENTACIÓN DE UNA
EXTENSIÓN UNIVERSITARIA DE LA UPEC EN EL CANTÓN MIRA – PROVINCIA DEL CARCHI”.</t>
  </si>
  <si>
    <t>CE-012-GADCM-PS-A-2022</t>
  </si>
  <si>
    <t>PREFECTURA DE IMBABURA</t>
  </si>
  <si>
    <t>CONVENIO DE COOPERACION INTERINSTITUCIONAL ENTRE EL GAD DE LA PROVINCIA DEL CARCHI Y EL GAD DE LA PROVINCIA DE IMBABURA</t>
  </si>
  <si>
    <t>IMPLEMENTACIÓN DEL SISTEMA DE RIEGO BIPROVINCIAL SAN JERONIMO- EL LIMONAl- TABLAS-EL JUCO II ETAPA</t>
  </si>
  <si>
    <t>067-GHV-2018</t>
  </si>
  <si>
    <t>DIRECCIÓN DE RECURSOS HÍDRICOS</t>
  </si>
  <si>
    <t>EMAPA TULCAN</t>
  </si>
  <si>
    <t>CONVENIO DE COOPERACIÓN INTERINSTITUCIONAL ENTRE EL GAD DE LA PROVINCIA DEL CARCHI, EL GAD MUNICIPAL DE TULCÁN, LA EMPRESA PÚBLICA MUNICIPAL DE AGUA POTABLE Y ALCANTARILLADO DE TULCAN, EL GAD PARROQUIAL DE URBINA Y LA JUNTA ADMINISTRADORA DE AGUA POTABLE REGIONAL DE URBINA</t>
  </si>
  <si>
    <t>CONSTRUCCIÓN DEL SISTEMA DE AGUA POTABLE PARA LA COMUNIDAD PALIZADA ALTA</t>
  </si>
  <si>
    <t>EMAPA-T</t>
  </si>
  <si>
    <t>GADP DE IMBABURA</t>
  </si>
  <si>
    <t>CONVENIO DE COOPERACION INTERINSTITUCIONAL ENTRE EL GOBIERNO AUTONOMO DESCENTRALIZADO DE LA PROVINCIA DEL CARCHI Y EL GOBIERNO AUTONOMO DESCENTRALIZADO DE LA PROVINCIA DE IMBABURA</t>
  </si>
  <si>
    <t>IMPLEMENTACION DEL SISTEMA DE RIEGO BIPROVINCIAL SAN JERONIMO - EL LIMONAL- TABLAS - EL JUCO - III ETAPA</t>
  </si>
  <si>
    <t>024-GHV-2021</t>
  </si>
  <si>
    <t>CONVENIO DE COOPERACIÓN PARA EL COBRO DEL 0.001% ADICIONAL AL IMPUESTO DE ALCABALAS, ENTRE EL GAD DE LA PROVINCIA DEL CARCHI Y EL GAD MUNICIPAL DE SAN PEDRO DE HUACA</t>
  </si>
  <si>
    <t>COBRO DEL 0.001% ADICIONAL AL IMPUESTO DE ALCABALAS</t>
  </si>
  <si>
    <t>004-GHV-2019</t>
  </si>
  <si>
    <t>INDEFINIDA</t>
  </si>
  <si>
    <t>DIRECCION FINANCIERA</t>
  </si>
  <si>
    <t>ADRA AGENCIA ADVENTISTA DE DESARROLLO Y RECURSOS ASISTENCIALES</t>
  </si>
  <si>
    <t>CARTA DE ENTENDIMIENTO Y COMPROMISO ENTRE EL GAD DE LA PROVINCIA DEL CARCHI Y AGENCIA ADVENTISTA DE DESARROLLO Y RECURSOS ASISTENCIALES - ADRA</t>
  </si>
  <si>
    <t>USO TRANSITORIO DE LAS INSTALACIONES DEL EX COMPLEJO RUMICHACA</t>
  </si>
  <si>
    <t>ADRA</t>
  </si>
  <si>
    <t>GESTIÓN ADMINISTRATIVA</t>
  </si>
  <si>
    <t>CUERPO DE BOMBEROS DEL CANTÓN BOLÍVAR</t>
  </si>
  <si>
    <t>CONVENIO ESPECÍFICO DE COOPERACIÓN INTERINSTITUCIONAL ENTRE EL GAD DE PROVINCIA DEL CARCHI Y EL CUERPO DE BOMBEROS DEL CANTÓN BOLÍVAR</t>
  </si>
  <si>
    <t>IMPLEMENTAR MEDIDAS PARA LA REDUCCIÓN DE LA VULNERABILIDAD POBLACIONAL ANTE RIESGOS POR INCENDIOS FORESTALES</t>
  </si>
  <si>
    <t>023-GHV-2019</t>
  </si>
  <si>
    <t>CUERPO DE BOMBEROS DEL CANTON BOLÍVAR</t>
  </si>
  <si>
    <t>GESTIÓN AMBIENTAL</t>
  </si>
  <si>
    <t>GAD MUNICIPAL DE BOLÍVAR</t>
  </si>
  <si>
    <t>MEJORAMIENTO DE LA GESTIÓN DE RECOLECCIÓN, TRANSPORTE Y DISPOSICIÓN FINAL DE DESECHOS ESPECIALES (ENVASES VACIOS Y AGROQUIMICOS CON TRIPLE LAVADO) EN EL CANTÓN BOLIVAR, PROVINCIA DEL CARCHI</t>
  </si>
  <si>
    <t>025-GHV-2019</t>
  </si>
  <si>
    <t>INSTITUTO NACIONAL DE BIODIVERSIDAD</t>
  </si>
  <si>
    <t>CONVENO DE  COOPERACION INTERINSTITUCIONAL ENTRE EL GOBIERNO AUTONOMO DESCENTRALZADO DE LA PROVINCIA DEL CARCHI  EL INSTIUTO NACIONAL DE BIODIVERSIDAD</t>
  </si>
  <si>
    <t>PRESENTACION DE LA EXPOSICION ITINERANTE DEL MUSEO DEL INSTITUTO NACIONAL DE BIODIVERSIDAD EN LA PROVINCIA DEL CARCHI</t>
  </si>
  <si>
    <t>020-GHV-2019</t>
  </si>
  <si>
    <t>GAD PARROQUIAL DE PIARTAL</t>
  </si>
  <si>
    <t>CONVENIO DE COOPERACIÓN INTERINSTITUCIONAL ENTRE EL GOBIERNO AUTÓNOMO DESCENTRALIZADO DE LA PROVINCIA DEL CARCHI Y EL GOBIERNO AUTÓNOMO DESCENTRALIZADO PARROQUIAL RURAL DE PIARTAL</t>
  </si>
  <si>
    <t>Conservar 745,63 hetareas de bosque nativo chamizo Minas como parte del área de conservación y uso sustentable cordillera oriental del Carchi ACUS COC</t>
  </si>
  <si>
    <t xml:space="preserve">No. 063-GHV-2020 </t>
  </si>
  <si>
    <t>GADPR MARISCAL SUCRE</t>
  </si>
  <si>
    <t>Convenio De Cooperación Interinstitucional Entre El Gobierno Autónomo Descentralizado De La Provincia Del Carchi Y El Gobierno Autónomo Descentralizado Parroquial Rural De Mariscal Sucre</t>
  </si>
  <si>
    <t>Conservacion de los bosques nativo Chamizo Minas y Lomas Corazón Bretaña a través de la implementación de estrategias de protección en el área protegida provincial Cordillera Oriental del Carchi APAD COC- Parroquia Mariscal Sucre.</t>
  </si>
  <si>
    <t>014-GHV-2021</t>
  </si>
  <si>
    <t>Junta Administradora de Agua Potable y Saneamiento Santa Fe de Tetes</t>
  </si>
  <si>
    <t>Convenio de cooperación interinstitucional entre el Gobierno Autónomo Descentralizado De La Provincia Del Carchi y la Junta Administradora de Agua Potable y Saneamiento Santa Fe de Tetés</t>
  </si>
  <si>
    <t>Mejorar la calidad de agua mediante la disminución de la contaminación por descargas de efluentes sin previo tratamiento, a través de la potenciación de la Planta Aeróbica Modular (Mantenimiento y operación de la planta de tratamiento aeróbica modular de la comunidad de Santa Fe de Tetes)</t>
  </si>
  <si>
    <t>026-GHV-2021</t>
  </si>
  <si>
    <t>CONDOR ANDINO</t>
  </si>
  <si>
    <t>Convenio marco de cooperación interinstitucional entre el Gobierno Autónomo Descentralizado de la Provincia del Carchi y Fundación Condor Andino</t>
  </si>
  <si>
    <t>Ejecutar investigaciones científicas y otras actividades asociadas a la conservación del patrimonio natural de la provincia y otros paisajes o mosaicos prioritarios para la protección de la biodiversidad.</t>
  </si>
  <si>
    <t>s/n</t>
  </si>
  <si>
    <t>18 MESES</t>
  </si>
  <si>
    <t>CUERPO DE BOMBEROS DE TULCAN</t>
  </si>
  <si>
    <t>CONVENIO DE COOPERACION INTERINSTITUCIONAL ENTRE EL GOBIERNO AUTONOMO DESCENTRALIZADO DE LA PROVINCIA DEL CARCHI Y EL CUERPO DE BOMBEROS DE TULCAN</t>
  </si>
  <si>
    <t>CONSERVAR LOS BOSQUES MONTANOS PARAMOS Y SU BIODIVERSIDAD MEDIANTE LA GENERACION DE ACTIVIDADES QUE REDUZCAN LOS INCENDIOS FORESTALES EN EL CANTON TULCAN</t>
  </si>
  <si>
    <t>Nº. 018-MCL-2021</t>
  </si>
  <si>
    <t>CUERPO DE BOMBEROS DEL CANTON TULCAN</t>
  </si>
  <si>
    <t>FUNDACIÓN PARA EL DESARROLLO DE ALTERNATIVAS COMUNITARIAS DE CONSERVACIÓN DEL TRÓPICO "ALTROPICO"</t>
  </si>
  <si>
    <t>CONVENIO MARCO DE COOPERACIÓN INTERINSTITUCIONAL ENTRE EL GOBIERNO AUTÓNOMO DESCENTRALIZADO DE LA PROVINCIA DEL CARCHI Y FUNDACIÓN PARA EL DESARROLLO DE ALTERNATIVAS COMUNITARIAS DE CONSERVACIÓN DEL TRÓPICO “ALTRÓPICO”</t>
  </si>
  <si>
    <t>FORTALECIMIENTO DE LA GOBERNANZA Y NIVEL ORGANIZATIVO EN LA GESTIÓN CON LAS ORGANIZACIONES DE BASE, COMUNIDADES, GAD CANTONALES Y PARROQUIALES INVOLUCRADOS EN LA CONSERVACIÓN DE LOS RECURSOS NATURALES</t>
  </si>
  <si>
    <t>GAD MALDONADO</t>
  </si>
  <si>
    <t>Convenio de cooperación interinstitucional entre el Gobierno Autónomo Descentralizado De La Provincia Del Carchi y el Gobierno Autónomo Descentralizado Parroquial Rural De Maldonado.</t>
  </si>
  <si>
    <t>Poner en marcha el vivero comunitario en la Parroquia Maldonado para la producción de plantas forestales, frutales, ornamentales y medicinales.</t>
  </si>
  <si>
    <t>038-GHV-2021</t>
  </si>
  <si>
    <t>15 MESES</t>
  </si>
  <si>
    <t>GADPR MALDONADO</t>
  </si>
  <si>
    <t>GAD MIRA , LA CONCEPCION , JUAN MONTALVO, JUNTA DE RIEGO PALO BLANCO</t>
  </si>
  <si>
    <t>Convenio de cooperación interinstitucional entre el Gobierno Autónomo Descentralizado de la Provincia del Carchi, el Gobierno Autónomo Descentralizado Municipal de Mira, Gobierno Autónomo Descentralizado Parroquial Rural De Juan Montalvo, el Gobierno Autónomo Descentralizado Parroquial Rural De La Concepción y la Junta de Riego de Palo Blanco</t>
  </si>
  <si>
    <t>Implementar acciones para la protección de las principales fuentes hídricas que abastecen al río Santiaguillo, en la parroquia de la Concepción y Juan Montalvo del cantón Mira, provincia del Carchi</t>
  </si>
  <si>
    <t>032-GHV-2021</t>
  </si>
  <si>
    <t>LABORATORIO ALS ECUADOR ALSECU S.A.</t>
  </si>
  <si>
    <t>CONVENIO DE COOPERACION INTERINSTITUCIONAL ENTRE EL GOBIERNO AUTONOMO DESCENTRALIZADO DE LA PROVINCIA DEL CARCHI Y EL LABORATORIO  ALS ECUADOR ALSECU S.A.</t>
  </si>
  <si>
    <t>PRESTAR SERVICIO TECNICOS ESPECIALIZADOS EN EL ANALISIS DE LOS DIFERENTES PARAMETROS DE CALIDAD DE AGUA, SUELO, AIRE-AMBIENTE EN EL MARCO DE LA ACREDITACIÓN AMBIENTAL DEL GADPC</t>
  </si>
  <si>
    <t>025-GHV-2021</t>
  </si>
  <si>
    <t>17 MESES</t>
  </si>
  <si>
    <t>CARCHI / IMBABURA</t>
  </si>
  <si>
    <t>COSPE FIEDS</t>
  </si>
  <si>
    <t>Convenio de cooperación interinstitucional entre el Gobierno Autónomo Descentralizado De La Provincia Del Carchi y COSPE - Cooperazione Per lo Sviluppo Dei Paesi Emergenti.</t>
  </si>
  <si>
    <t>Formalizar el compromiso y responsabilidades expresadas para la ejecución del Proyecto BIAN “Biocorredor Andes Norte: conectividad para la resiliencia de los paisajes andinos”, sobre el aporte en especie y económico proporcionado por GADP del Carchi .</t>
  </si>
  <si>
    <t>3 años</t>
  </si>
  <si>
    <t>CUERPO DE BOMBEROS DE ESPEJO</t>
  </si>
  <si>
    <t>CONVENIO DE COOPERACIÓN INTERINSTITUCIONAL ENTRE GOBIERNO AUTÓNOMO  DESCENTRALIZADO DE LA PROVINCIA DEL CARCHI Y EL CUERPO DE BOMBEROS DEL CANTÓN ESPEJO</t>
  </si>
  <si>
    <t>Fortalecimiento de la capacidad operativa del Cuerpo de Bomberos del Cantón Espejo para el combate de incendios forestales para precautelar la flora y fauna de la provincia mediante el equipamiento y capacitación</t>
  </si>
  <si>
    <t>016-GHV-2022</t>
  </si>
  <si>
    <t>CUERPO DE BOMBEROS DEL CANTON ESPEJO</t>
  </si>
  <si>
    <t>CUERPO DE BOMBEROS DE MIRA</t>
  </si>
  <si>
    <t>CONVENIO DE COOPERACIÓN INTERINSTITUCIONAL ENTRE GOBIERNO AUTÓNOMO  DESCENTRALIZADO DE LA PROVINCIA DEL CARCHI Y EL CUERPO DE BOMBEROS DEL CANTÓN MIRA</t>
  </si>
  <si>
    <t>Fortalecimiento de la capacidad operativa del Cuerpo de Bomberos del Cantón Mira para el combate de incendios forestales para precautelar la flora y fauna de la provincia mediante el equipamiento y capacitación</t>
  </si>
  <si>
    <t>015-GHV-2022</t>
  </si>
  <si>
    <t>CUERPO DE BOMBEROS DEL CANTON MIRA</t>
  </si>
  <si>
    <t>CONVENIO DE COOPERACIÓN INTERINSTITUCIONAL ENTRE GOBIERNO AUTÓNOMO  DESCENTRALIZADO DE LA PROVINCIA DEL CARCHI Y EL CUERPO DE BOMBEROS DEL CANTÓN BOLÍVAR</t>
  </si>
  <si>
    <t>Fortalecimiento de la capacidad operativa del Cuerpo de Bomberos del Cantón Bolívar para el combate de incendios forestales para precautelar la flora y fauna de la provincia mediante el equipamiento y capacitación</t>
  </si>
  <si>
    <t>017-GHV-2022</t>
  </si>
  <si>
    <t>CUERPO DE BOMBEROS DEL CANTON MONTÚFAR</t>
  </si>
  <si>
    <t xml:space="preserve">CONVENIO DE COOPERACIÓN INTERINSTITUCIONAL ENTRE GOBIERNO AUTÓNOMO  DESCENTRALIZADO DE LA PROVINCIA DEL CARCHI Y EL CUERPO DE BOMBEROS DEL CANTÓN MONTÚFAR
</t>
  </si>
  <si>
    <t>Fortalecimiento de la capacidad operativa del Cuerpo de Bomberos del Cantón Montúfar para el combate de incendios forestales para precautelar la flora y fauna de la provincia mediante el equipamiento y capacitación</t>
  </si>
  <si>
    <t>018-GHV-2022</t>
  </si>
  <si>
    <t>CUERPO DE BOMBEROS DEL CANTON SAN PEDRO DE HUACA</t>
  </si>
  <si>
    <t xml:space="preserve">CONVENIO DE COOPERACIÓN INTERINSTITUCIONAL ENTRE GOBIERNO AUTÓNOMO  DESCENTRALIZADO DE LA PROVINCIA DEL CARCHI Y EL CUERPO DE BOMBEROS DEL CANTÓN SAN PEDRO DE HUACA
</t>
  </si>
  <si>
    <t>Fortalecimiento de la capacidad operativa del Cuerpo de Bomberos del Cantón San Pedro de Huaca para el combate de incendios forestales para precautelar la flora y fauna de la provincia mediante el equipamiento y capacitación</t>
  </si>
  <si>
    <t>019-GHV-2022</t>
  </si>
  <si>
    <t xml:space="preserve">CONVENIO DE COOPERACIÓN INTERINSTITUCIONAL ENTRE GOBIERNO AUTÓNOMO  DESCENTRALIZADO DE LA PROVINCIA DEL CARCHI Y EL CUERPO DE BOMBEROS DEL CANTÓN TULCÁN
</t>
  </si>
  <si>
    <t>Fortalecimiento de la capacidad operativa del Cuerpo de Bomberos del Cantón Tulcán para el combate de incendios forestales para precautelar la flora y fauna de la provincia mediante el equipamiento y capacitación</t>
  </si>
  <si>
    <t>DASHBOARD CONVENIOS</t>
  </si>
  <si>
    <t>Etiquetas de fila</t>
  </si>
  <si>
    <t>Suma de MONTO TOTAL</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</si>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</sst>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0.00_ ;_ &quot;$&quot;* \-#,##0.00_ ;_ &quot;$&quot;* &quot;-&quot;??_ ;_ @_ "/>
    <numFmt numFmtId="164" formatCode="_-* #,##0.00_-;\-* #,##0.00_-;_-* &quot;-&quot;??_-;_-@_-"/>
  </numFmts>
  <fonts count="11" x14ac:knownFonts="1">
    <font>
      <sz val="11"/>
      <color theme="1"/>
      <name val="Calibri"/>
      <family val="2"/>
      <scheme val="minor"/>
    </font>
    <font>
      <sz val="11"/>
      <color theme="1"/>
      <name val="Calibri"/>
      <family val="2"/>
      <scheme val="minor"/>
    </font>
    <font>
      <b/>
      <sz val="28"/>
      <color theme="1"/>
      <name val="Calibri"/>
      <family val="2"/>
      <scheme val="minor"/>
    </font>
    <font>
      <b/>
      <sz val="14"/>
      <color theme="1"/>
      <name val="Century Gothic"/>
      <family val="2"/>
    </font>
    <font>
      <b/>
      <sz val="16"/>
      <color theme="1"/>
      <name val="Century Gothic"/>
      <family val="2"/>
    </font>
    <font>
      <sz val="10"/>
      <color theme="1"/>
      <name val="Century Gothic"/>
      <family val="2"/>
    </font>
    <font>
      <b/>
      <sz val="10"/>
      <color theme="1"/>
      <name val="Century Gothic"/>
      <family val="2"/>
    </font>
    <font>
      <sz val="8"/>
      <color theme="1"/>
      <name val="Calibri"/>
      <family val="2"/>
      <scheme val="minor"/>
    </font>
    <font>
      <b/>
      <sz val="9"/>
      <color indexed="81"/>
      <name val="Tahoma"/>
      <family val="2"/>
    </font>
    <font>
      <sz val="9"/>
      <color indexed="81"/>
      <name val="Tahoma"/>
      <family val="2"/>
    </font>
    <font>
      <b/>
      <sz val="48"/>
      <color theme="1"/>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68">
    <xf numFmtId="0" fontId="0" fillId="0" borderId="0" xfId="0"/>
    <xf numFmtId="0" fontId="2" fillId="0" borderId="0" xfId="0" applyFont="1" applyAlignment="1">
      <alignment horizontal="center" vertical="center"/>
    </xf>
    <xf numFmtId="0" fontId="3" fillId="0" borderId="0" xfId="0" applyFont="1" applyBorder="1" applyAlignment="1"/>
    <xf numFmtId="14" fontId="4" fillId="0" borderId="0" xfId="0" applyNumberFormat="1" applyFont="1" applyBorder="1"/>
    <xf numFmtId="0" fontId="5" fillId="0" borderId="0" xfId="0" applyFont="1" applyBorder="1"/>
    <xf numFmtId="44" fontId="5" fillId="0" borderId="0" xfId="1" applyFont="1" applyBorder="1" applyAlignment="1">
      <alignment vertical="center"/>
    </xf>
    <xf numFmtId="44" fontId="5" fillId="0" borderId="0" xfId="1" applyFont="1" applyBorder="1"/>
    <xf numFmtId="0" fontId="0" fillId="0" borderId="0" xfId="0" applyBorder="1"/>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44" fontId="6" fillId="2" borderId="1" xfId="1" applyFont="1" applyFill="1" applyBorder="1" applyAlignment="1">
      <alignment vertical="center" wrapText="1"/>
    </xf>
    <xf numFmtId="44" fontId="6" fillId="2" borderId="1" xfId="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0" fillId="0" borderId="1" xfId="0" applyBorder="1"/>
    <xf numFmtId="0" fontId="5"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2" xfId="0" applyFont="1" applyFill="1" applyBorder="1" applyAlignment="1">
      <alignment horizontal="left"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4" borderId="2"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44" fontId="5" fillId="0" borderId="2" xfId="1" applyFont="1" applyBorder="1" applyAlignment="1">
      <alignment vertical="center" wrapText="1"/>
    </xf>
    <xf numFmtId="44" fontId="5" fillId="0" borderId="2" xfId="1" applyFont="1" applyFill="1" applyBorder="1" applyAlignment="1">
      <alignment horizontal="center" vertical="center" wrapText="1"/>
    </xf>
    <xf numFmtId="4" fontId="5" fillId="0" borderId="2"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14" fontId="5"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44" fontId="5" fillId="0" borderId="1" xfId="1" applyFont="1" applyBorder="1" applyAlignment="1">
      <alignment vertical="center" wrapText="1"/>
    </xf>
    <xf numFmtId="44" fontId="5" fillId="0" borderId="1" xfId="1" applyFont="1" applyFill="1" applyBorder="1" applyAlignment="1">
      <alignment horizontal="center" vertical="center" wrapText="1"/>
    </xf>
    <xf numFmtId="4" fontId="5"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xf>
    <xf numFmtId="44" fontId="5" fillId="0" borderId="1" xfId="1" applyFont="1" applyBorder="1" applyAlignment="1">
      <alignment horizontal="center" vertical="center"/>
    </xf>
    <xf numFmtId="44" fontId="5" fillId="0" borderId="1" xfId="1" applyFont="1" applyBorder="1" applyAlignment="1">
      <alignment horizontal="center" vertical="center" wrapText="1"/>
    </xf>
    <xf numFmtId="44" fontId="5" fillId="0" borderId="1" xfId="1" applyFont="1" applyBorder="1" applyAlignment="1">
      <alignment vertical="center"/>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4" fontId="5" fillId="0" borderId="1" xfId="0" applyNumberFormat="1" applyFont="1" applyBorder="1" applyAlignment="1">
      <alignment horizontal="center" vertical="top" wrapText="1"/>
    </xf>
    <xf numFmtId="44" fontId="5" fillId="0" borderId="1" xfId="1" applyFont="1" applyFill="1" applyBorder="1" applyAlignment="1">
      <alignment horizontal="center" vertical="top" wrapText="1"/>
    </xf>
    <xf numFmtId="4" fontId="5" fillId="0" borderId="1" xfId="0" applyNumberFormat="1" applyFont="1" applyBorder="1" applyAlignment="1">
      <alignment vertical="top" wrapText="1"/>
    </xf>
    <xf numFmtId="4" fontId="5" fillId="0" borderId="1" xfId="0" applyNumberFormat="1" applyFont="1" applyBorder="1" applyAlignment="1">
      <alignment horizontal="center" vertical="top" wrapText="1"/>
    </xf>
    <xf numFmtId="0" fontId="5" fillId="0" borderId="1" xfId="0" applyFont="1" applyBorder="1"/>
    <xf numFmtId="0" fontId="5" fillId="0" borderId="1" xfId="0" applyFont="1" applyBorder="1" applyAlignment="1">
      <alignment horizontal="center" vertical="top"/>
    </xf>
    <xf numFmtId="0" fontId="5" fillId="0" borderId="1" xfId="0" applyFont="1" applyBorder="1" applyAlignment="1">
      <alignment horizontal="left" vertical="top"/>
    </xf>
    <xf numFmtId="14" fontId="5" fillId="0" borderId="1" xfId="0" applyNumberFormat="1" applyFont="1" applyBorder="1" applyAlignment="1">
      <alignment horizontal="center" vertical="top"/>
    </xf>
    <xf numFmtId="44" fontId="5" fillId="0" borderId="1" xfId="1" applyFont="1" applyBorder="1" applyAlignment="1">
      <alignment horizontal="left" vertical="top"/>
    </xf>
    <xf numFmtId="44" fontId="5" fillId="0" borderId="1" xfId="1" applyFont="1" applyFill="1" applyBorder="1" applyAlignment="1">
      <alignment horizontal="left" vertical="top" wrapText="1"/>
    </xf>
    <xf numFmtId="0" fontId="5" fillId="5" borderId="1" xfId="0" applyFont="1" applyFill="1" applyBorder="1" applyAlignment="1">
      <alignment horizontal="left" vertical="top" wrapText="1"/>
    </xf>
    <xf numFmtId="164" fontId="5" fillId="0" borderId="1" xfId="2" applyFont="1" applyFill="1" applyBorder="1" applyAlignment="1">
      <alignment horizontal="center" vertical="top" wrapText="1"/>
    </xf>
    <xf numFmtId="0" fontId="5" fillId="0" borderId="1" xfId="0" applyFont="1" applyBorder="1" applyAlignment="1">
      <alignment vertical="top"/>
    </xf>
    <xf numFmtId="44" fontId="5" fillId="0" borderId="1" xfId="1" applyFont="1" applyBorder="1" applyAlignment="1">
      <alignment horizontal="left" vertical="top" wrapText="1"/>
    </xf>
    <xf numFmtId="4" fontId="5" fillId="0" borderId="1" xfId="0" applyNumberFormat="1" applyFont="1" applyBorder="1" applyAlignment="1">
      <alignment horizontal="left" vertical="top" wrapText="1"/>
    </xf>
    <xf numFmtId="44" fontId="5" fillId="0" borderId="1" xfId="1" applyFont="1" applyBorder="1"/>
    <xf numFmtId="164" fontId="7" fillId="0" borderId="3" xfId="2" applyFont="1" applyFill="1" applyBorder="1" applyAlignment="1">
      <alignment horizontal="center" vertical="top" wrapText="1"/>
    </xf>
    <xf numFmtId="164" fontId="7" fillId="0" borderId="1" xfId="2" applyFont="1" applyFill="1" applyBorder="1" applyAlignment="1">
      <alignment horizontal="center" vertical="top" wrapText="1"/>
    </xf>
    <xf numFmtId="44" fontId="5" fillId="0" borderId="1" xfId="1" applyFont="1" applyFill="1" applyBorder="1" applyAlignment="1">
      <alignment vertical="center" wrapText="1"/>
    </xf>
    <xf numFmtId="44" fontId="0" fillId="0" borderId="0" xfId="1" applyFont="1" applyAlignment="1">
      <alignment vertical="center"/>
    </xf>
    <xf numFmtId="44" fontId="0" fillId="0" borderId="0" xfId="1" applyFont="1"/>
    <xf numFmtId="0" fontId="10" fillId="6" borderId="0" xfId="0" applyFont="1" applyFill="1" applyAlignment="1">
      <alignment horizontal="center"/>
    </xf>
    <xf numFmtId="0" fontId="0" fillId="6" borderId="0" xfId="0" applyFill="1"/>
    <xf numFmtId="0" fontId="0" fillId="0" borderId="0" xfId="0" applyAlignment="1">
      <alignment horizontal="left"/>
    </xf>
    <xf numFmtId="0" fontId="0" fillId="0" borderId="0" xfId="0" applyNumberFormat="1"/>
  </cellXfs>
  <cellStyles count="3">
    <cellStyle name="Millares 2" xfId="2" xr:uid="{532C8994-F72D-4FA2-A25F-7EF5C7691BC0}"/>
    <cellStyle name="Moneda" xfId="1" builtinId="4"/>
    <cellStyle name="Normal" xfId="0" builtinId="0"/>
  </cellStyles>
  <dxfs count="32">
    <dxf>
      <fill>
        <patternFill>
          <bgColor rgb="FFEB948D"/>
        </patternFill>
      </fill>
    </dxf>
    <dxf>
      <fill>
        <patternFill>
          <bgColor theme="7" tint="0.59996337778862885"/>
        </patternFill>
      </fill>
    </dxf>
    <dxf>
      <fill>
        <patternFill>
          <bgColor theme="4" tint="0.39994506668294322"/>
        </patternFill>
      </fill>
    </dxf>
    <dxf>
      <fill>
        <patternFill>
          <bgColor theme="9" tint="0.59996337778862885"/>
        </patternFill>
      </fill>
    </dxf>
    <dxf>
      <fill>
        <patternFill>
          <bgColor rgb="FFEB948D"/>
        </patternFill>
      </fill>
    </dxf>
    <dxf>
      <fill>
        <patternFill>
          <bgColor theme="7" tint="0.59996337778862885"/>
        </patternFill>
      </fill>
    </dxf>
    <dxf>
      <fill>
        <patternFill>
          <bgColor theme="4" tint="0.39994506668294322"/>
        </patternFill>
      </fill>
    </dxf>
    <dxf>
      <fill>
        <patternFill>
          <bgColor theme="9" tint="0.59996337778862885"/>
        </patternFill>
      </fill>
    </dxf>
    <dxf>
      <fill>
        <patternFill>
          <bgColor rgb="FFEB948D"/>
        </patternFill>
      </fill>
    </dxf>
    <dxf>
      <fill>
        <patternFill>
          <bgColor theme="7" tint="0.59996337778862885"/>
        </patternFill>
      </fill>
    </dxf>
    <dxf>
      <fill>
        <patternFill>
          <bgColor theme="4" tint="0.39994506668294322"/>
        </patternFill>
      </fill>
    </dxf>
    <dxf>
      <fill>
        <patternFill>
          <bgColor theme="9" tint="0.59996337778862885"/>
        </patternFill>
      </fill>
    </dxf>
    <dxf>
      <fill>
        <patternFill>
          <bgColor rgb="FFEB948D"/>
        </patternFill>
      </fill>
    </dxf>
    <dxf>
      <fill>
        <patternFill>
          <bgColor theme="7" tint="0.59996337778862885"/>
        </patternFill>
      </fill>
    </dxf>
    <dxf>
      <fill>
        <patternFill>
          <bgColor theme="4" tint="0.39994506668294322"/>
        </patternFill>
      </fill>
    </dxf>
    <dxf>
      <fill>
        <patternFill>
          <bgColor theme="9" tint="0.59996337778862885"/>
        </patternFill>
      </fill>
    </dxf>
    <dxf>
      <fill>
        <patternFill>
          <bgColor rgb="FFEB948D"/>
        </patternFill>
      </fill>
    </dxf>
    <dxf>
      <fill>
        <patternFill>
          <bgColor theme="7" tint="0.59996337778862885"/>
        </patternFill>
      </fill>
    </dxf>
    <dxf>
      <fill>
        <patternFill>
          <bgColor theme="4" tint="0.39994506668294322"/>
        </patternFill>
      </fill>
    </dxf>
    <dxf>
      <fill>
        <patternFill>
          <bgColor theme="9" tint="0.59996337778862885"/>
        </patternFill>
      </fill>
    </dxf>
    <dxf>
      <fill>
        <patternFill>
          <bgColor rgb="FFEB948D"/>
        </patternFill>
      </fill>
    </dxf>
    <dxf>
      <fill>
        <patternFill>
          <bgColor theme="7" tint="0.59996337778862885"/>
        </patternFill>
      </fill>
    </dxf>
    <dxf>
      <fill>
        <patternFill>
          <bgColor theme="4" tint="0.39994506668294322"/>
        </patternFill>
      </fill>
    </dxf>
    <dxf>
      <fill>
        <patternFill>
          <bgColor theme="9" tint="0.59996337778862885"/>
        </patternFill>
      </fill>
    </dxf>
    <dxf>
      <fill>
        <patternFill>
          <bgColor rgb="FFEB948D"/>
        </patternFill>
      </fill>
    </dxf>
    <dxf>
      <fill>
        <patternFill>
          <bgColor theme="7" tint="0.59996337778862885"/>
        </patternFill>
      </fill>
    </dxf>
    <dxf>
      <fill>
        <patternFill>
          <bgColor theme="4" tint="0.39994506668294322"/>
        </patternFill>
      </fill>
    </dxf>
    <dxf>
      <fill>
        <patternFill>
          <bgColor theme="9" tint="0.59996337778862885"/>
        </patternFill>
      </fill>
    </dxf>
    <dxf>
      <fill>
        <patternFill>
          <bgColor rgb="FFEB948D"/>
        </patternFill>
      </fill>
    </dxf>
    <dxf>
      <fill>
        <patternFill>
          <bgColor theme="7" tint="0.59996337778862885"/>
        </patternFill>
      </fill>
    </dxf>
    <dxf>
      <fill>
        <patternFill>
          <bgColor theme="4"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tyles" Target="styles.xml"/><Relationship Id="rId5" Type="http://schemas.openxmlformats.org/officeDocument/2006/relationships/pivotCacheDefinition" Target="pivotCache/pivotCacheDefinition2.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1" i="0" u="none" strike="noStrike" kern="1200" cap="all" spc="50" baseline="0">
                <a:solidFill>
                  <a:schemeClr val="tx1"/>
                </a:solidFill>
                <a:latin typeface="+mn-lt"/>
                <a:ea typeface="+mn-ea"/>
                <a:cs typeface="+mn-cs"/>
              </a:defRPr>
            </a:pPr>
            <a:r>
              <a:rPr lang="es-EC"/>
              <a:t>VIGENCIA DE CONVENIO POR CANTÓN</a:t>
            </a:r>
          </a:p>
        </c:rich>
      </c:tx>
      <c:overlay val="0"/>
      <c:spPr>
        <a:noFill/>
        <a:ln>
          <a:noFill/>
        </a:ln>
        <a:effectLst/>
      </c:spPr>
      <c:txPr>
        <a:bodyPr rot="0" spcFirstLastPara="1" vertOverflow="ellipsis" vert="horz" wrap="square" anchor="ctr" anchorCtr="1"/>
        <a:lstStyle/>
        <a:p>
          <a:pPr>
            <a:defRPr sz="2160" b="1" i="0" u="none" strike="noStrike" kern="1200" cap="all" spc="50" baseline="0">
              <a:solidFill>
                <a:schemeClr val="tx1"/>
              </a:solidFill>
              <a:latin typeface="+mn-lt"/>
              <a:ea typeface="+mn-ea"/>
              <a:cs typeface="+mn-cs"/>
            </a:defRPr>
          </a:pPr>
          <a:endParaRPr lang="es-EC"/>
        </a:p>
      </c:txPr>
    </c:title>
    <c:autoTitleDeleted val="0"/>
    <c:pivotFmts>
      <c:pivotFmt>
        <c:idx val="0"/>
        <c:spPr>
          <a:solidFill>
            <a:schemeClr val="accent2">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pivotFmt>
      <c:pivotFmt>
        <c:idx val="1"/>
        <c:spPr>
          <a:solidFill>
            <a:schemeClr val="accent2">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2">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2">
              <a:alpha val="70000"/>
            </a:schemeClr>
          </a:solidFill>
          <a:ln>
            <a:noFill/>
          </a:ln>
          <a:effectLst/>
        </c:spPr>
        <c:marker>
          <c:symbol val="none"/>
        </c:marker>
      </c:pivotFmt>
      <c:pivotFmt>
        <c:idx val="4"/>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2">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v>POR VENCER EN MENOS DE  1 DÍAS</c:v>
          </c:tx>
          <c:spPr>
            <a:solidFill>
              <a:schemeClr val="accent2">
                <a:alpha val="70000"/>
              </a:schemeClr>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0</c:v>
              </c:pt>
              <c:pt idx="1">
                <c:v>0</c:v>
              </c:pt>
              <c:pt idx="2">
                <c:v>0</c:v>
              </c:pt>
              <c:pt idx="3">
                <c:v>1</c:v>
              </c:pt>
              <c:pt idx="4">
                <c:v>0</c:v>
              </c:pt>
              <c:pt idx="5">
                <c:v>0</c:v>
              </c:pt>
              <c:pt idx="6">
                <c:v>0</c:v>
              </c:pt>
            </c:numLit>
          </c:val>
          <c:extLst>
            <c:ext xmlns:c16="http://schemas.microsoft.com/office/drawing/2014/chart" uri="{C3380CC4-5D6E-409C-BE32-E72D297353CC}">
              <c16:uniqueId val="{00000000-6DB5-4294-9846-C3D90845275C}"/>
            </c:ext>
          </c:extLst>
        </c:ser>
        <c:ser>
          <c:idx val="1"/>
          <c:order val="1"/>
          <c:tx>
            <c:v>VENCIDO</c:v>
          </c:tx>
          <c:spPr>
            <a:solidFill>
              <a:schemeClr val="accent4">
                <a:alpha val="70000"/>
              </a:schemeClr>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11</c:v>
              </c:pt>
              <c:pt idx="1">
                <c:v>5</c:v>
              </c:pt>
              <c:pt idx="2">
                <c:v>11</c:v>
              </c:pt>
              <c:pt idx="3">
                <c:v>14</c:v>
              </c:pt>
              <c:pt idx="4">
                <c:v>6</c:v>
              </c:pt>
              <c:pt idx="5">
                <c:v>14</c:v>
              </c:pt>
              <c:pt idx="6">
                <c:v>14</c:v>
              </c:pt>
            </c:numLit>
          </c:val>
          <c:extLst>
            <c:ext xmlns:c16="http://schemas.microsoft.com/office/drawing/2014/chart" uri="{C3380CC4-5D6E-409C-BE32-E72D297353CC}">
              <c16:uniqueId val="{00000001-6DB5-4294-9846-C3D90845275C}"/>
            </c:ext>
          </c:extLst>
        </c:ser>
        <c:ser>
          <c:idx val="2"/>
          <c:order val="2"/>
          <c:tx>
            <c:v>VIGENTE</c:v>
          </c:tx>
          <c:spPr>
            <a:solidFill>
              <a:schemeClr val="accent6">
                <a:alpha val="70000"/>
              </a:schemeClr>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1</c:v>
              </c:pt>
              <c:pt idx="1">
                <c:v>1</c:v>
              </c:pt>
              <c:pt idx="2">
                <c:v>6</c:v>
              </c:pt>
              <c:pt idx="3">
                <c:v>4</c:v>
              </c:pt>
              <c:pt idx="4">
                <c:v>0</c:v>
              </c:pt>
              <c:pt idx="5">
                <c:v>5</c:v>
              </c:pt>
              <c:pt idx="6">
                <c:v>14</c:v>
              </c:pt>
            </c:numLit>
          </c:val>
          <c:extLst>
            <c:ext xmlns:c16="http://schemas.microsoft.com/office/drawing/2014/chart" uri="{C3380CC4-5D6E-409C-BE32-E72D297353CC}">
              <c16:uniqueId val="{00000002-6DB5-4294-9846-C3D90845275C}"/>
            </c:ext>
          </c:extLst>
        </c:ser>
        <c:dLbls>
          <c:showLegendKey val="0"/>
          <c:showVal val="1"/>
          <c:showCatName val="0"/>
          <c:showSerName val="0"/>
          <c:showPercent val="0"/>
          <c:showBubbleSize val="0"/>
        </c:dLbls>
        <c:gapWidth val="95"/>
        <c:overlap val="100"/>
        <c:axId val="1520029264"/>
        <c:axId val="1365274608"/>
      </c:barChart>
      <c:catAx>
        <c:axId val="1520029264"/>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s-EC"/>
          </a:p>
        </c:txPr>
        <c:crossAx val="1365274608"/>
        <c:crosses val="autoZero"/>
        <c:auto val="1"/>
        <c:lblAlgn val="ctr"/>
        <c:lblOffset val="100"/>
        <c:noMultiLvlLbl val="0"/>
      </c:catAx>
      <c:valAx>
        <c:axId val="1365274608"/>
        <c:scaling>
          <c:orientation val="minMax"/>
        </c:scaling>
        <c:delete val="1"/>
        <c:axPos val="b"/>
        <c:numFmt formatCode="General" sourceLinked="1"/>
        <c:majorTickMark val="none"/>
        <c:minorTickMark val="none"/>
        <c:tickLblPos val="nextTo"/>
        <c:crossAx val="15200292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noFill/>
      <a:round/>
    </a:ln>
    <a:effectLst/>
  </c:spPr>
  <c:txPr>
    <a:bodyPr/>
    <a:lstStyle/>
    <a:p>
      <a:pPr>
        <a:defRPr sz="1800" baseline="0">
          <a:solidFill>
            <a:schemeClr val="tx1"/>
          </a:solidFill>
        </a:defRPr>
      </a:pPr>
      <a:endParaRPr lang="es-EC"/>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ysClr val="windowText" lastClr="000000"/>
                </a:solidFill>
                <a:latin typeface="+mn-lt"/>
                <a:ea typeface="+mn-ea"/>
                <a:cs typeface="+mn-cs"/>
              </a:defRPr>
            </a:pPr>
            <a:r>
              <a:rPr lang="es-EC"/>
              <a:t>APORTE TOTAL POR INSTITUCIÓN Y CANTÓN</a:t>
            </a:r>
          </a:p>
        </c:rich>
      </c:tx>
      <c:overlay val="0"/>
      <c:spPr>
        <a:noFill/>
        <a:ln>
          <a:noFill/>
        </a:ln>
        <a:effectLst/>
      </c:spPr>
      <c:txPr>
        <a:bodyPr rot="0" spcFirstLastPara="1" vertOverflow="ellipsis" vert="horz" wrap="square" anchor="ctr" anchorCtr="1"/>
        <a:lstStyle/>
        <a:p>
          <a:pPr>
            <a:defRPr sz="2400" b="0" i="0" u="none" strike="noStrike" kern="1200" spc="0" baseline="0">
              <a:solidFill>
                <a:sysClr val="windowText" lastClr="000000"/>
              </a:solidFill>
              <a:latin typeface="+mn-lt"/>
              <a:ea typeface="+mn-ea"/>
              <a:cs typeface="+mn-cs"/>
            </a:defRPr>
          </a:pPr>
          <a:endParaRPr lang="es-EC"/>
        </a:p>
      </c:txPr>
    </c:title>
    <c:autoTitleDeleted val="0"/>
    <c:pivotFmts>
      <c:pivotFmt>
        <c:idx val="0"/>
        <c:spPr>
          <a:solidFill>
            <a:schemeClr val="accent6"/>
          </a:solidFill>
          <a:ln>
            <a:noFill/>
          </a:ln>
          <a:effectLst/>
        </c:spPr>
        <c:marker>
          <c:symbol val="none"/>
        </c:marker>
      </c:pivotFmt>
      <c:pivotFmt>
        <c:idx val="1"/>
        <c:spPr>
          <a:solidFill>
            <a:schemeClr val="accent6"/>
          </a:solidFill>
          <a:ln>
            <a:noFill/>
          </a:ln>
          <a:effectLst/>
        </c:spPr>
        <c:marker>
          <c:symbol val="none"/>
        </c:marker>
      </c:pivotFmt>
      <c:pivotFmt>
        <c:idx val="2"/>
        <c:spPr>
          <a:solidFill>
            <a:schemeClr val="accent6"/>
          </a:solidFill>
          <a:ln>
            <a:noFill/>
          </a:ln>
          <a:effectLst/>
        </c:spPr>
        <c:marker>
          <c:symbol val="none"/>
        </c:marker>
      </c:pivotFmt>
      <c:pivotFmt>
        <c:idx val="3"/>
        <c:spPr>
          <a:solidFill>
            <a:schemeClr val="accent6"/>
          </a:solidFill>
          <a:ln>
            <a:noFill/>
          </a:ln>
          <a:effectLst/>
        </c:spPr>
        <c:marker>
          <c:symbol val="none"/>
        </c:marker>
      </c:pivotFmt>
      <c:pivotFmt>
        <c:idx val="4"/>
        <c:spPr>
          <a:solidFill>
            <a:schemeClr val="accent6"/>
          </a:solidFill>
          <a:ln>
            <a:noFill/>
          </a:ln>
          <a:effectLst/>
        </c:spPr>
        <c:marker>
          <c:symbol val="none"/>
        </c:marker>
      </c:pivotFmt>
      <c:pivotFmt>
        <c:idx val="5"/>
        <c:spPr>
          <a:solidFill>
            <a:schemeClr val="accent6"/>
          </a:solidFill>
          <a:ln>
            <a:noFill/>
          </a:ln>
          <a:effectLst/>
        </c:spPr>
        <c:marker>
          <c:symbol val="none"/>
        </c:marker>
      </c:pivotFmt>
      <c:pivotFmt>
        <c:idx val="6"/>
        <c:spPr>
          <a:solidFill>
            <a:schemeClr val="accent6"/>
          </a:solidFill>
          <a:ln>
            <a:noFill/>
          </a:ln>
          <a:effectLst/>
        </c:spPr>
        <c:marker>
          <c:symbol val="none"/>
        </c:marker>
      </c:pivotFmt>
      <c:pivotFmt>
        <c:idx val="7"/>
        <c:spPr>
          <a:solidFill>
            <a:schemeClr val="accent6"/>
          </a:solidFill>
          <a:ln>
            <a:noFill/>
          </a:ln>
          <a:effectLst/>
        </c:spPr>
        <c:marker>
          <c:symbol val="none"/>
        </c:marker>
      </c:pivotFmt>
      <c:pivotFmt>
        <c:idx val="8"/>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4"/>
          </a:solidFill>
          <a:ln>
            <a:noFill/>
          </a:ln>
          <a:effectLst/>
        </c:spPr>
        <c:dLbl>
          <c:idx val="0"/>
          <c:layout>
            <c:manualLayout>
              <c:x val="0"/>
              <c:y val="2.6095825618241159E-2"/>
            </c:manualLayout>
          </c:layout>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dLbl>
          <c:idx val="0"/>
          <c:layout>
            <c:manualLayout>
              <c:x val="0"/>
              <c:y val="-1.9571869213680919E-2"/>
            </c:manualLayout>
          </c:layout>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2523542288149961"/>
          <c:y val="0.18594665092701793"/>
          <c:w val="0.77476457711850044"/>
          <c:h val="0.78169767128956469"/>
        </c:manualLayout>
      </c:layout>
      <c:barChart>
        <c:barDir val="bar"/>
        <c:grouping val="clustered"/>
        <c:varyColors val="0"/>
        <c:ser>
          <c:idx val="0"/>
          <c:order val="0"/>
          <c:tx>
            <c:v>APORTE PREFECTURA</c:v>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506280.12</c:v>
              </c:pt>
              <c:pt idx="1">
                <c:v>196667.64</c:v>
              </c:pt>
              <c:pt idx="2">
                <c:v>574470.97</c:v>
              </c:pt>
              <c:pt idx="3">
                <c:v>377861.78</c:v>
              </c:pt>
              <c:pt idx="4">
                <c:v>164621.03999999998</c:v>
              </c:pt>
              <c:pt idx="5">
                <c:v>290202.7</c:v>
              </c:pt>
              <c:pt idx="6">
                <c:v>3409921.6999999997</c:v>
              </c:pt>
            </c:numLit>
          </c:val>
          <c:extLst>
            <c:ext xmlns:c16="http://schemas.microsoft.com/office/drawing/2014/chart" uri="{C3380CC4-5D6E-409C-BE32-E72D297353CC}">
              <c16:uniqueId val="{00000000-4C89-45F7-BF86-AB852EFC7C54}"/>
            </c:ext>
          </c:extLst>
        </c:ser>
        <c:ser>
          <c:idx val="1"/>
          <c:order val="1"/>
          <c:tx>
            <c:v> GAD MUNICIPAL</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205457.62</c:v>
              </c:pt>
              <c:pt idx="1">
                <c:v>112178</c:v>
              </c:pt>
              <c:pt idx="2">
                <c:v>351939.24</c:v>
              </c:pt>
              <c:pt idx="3">
                <c:v>387240</c:v>
              </c:pt>
              <c:pt idx="4">
                <c:v>144124.28</c:v>
              </c:pt>
              <c:pt idx="5">
                <c:v>79466.05</c:v>
              </c:pt>
              <c:pt idx="6">
                <c:v>311820.24</c:v>
              </c:pt>
            </c:numLit>
          </c:val>
          <c:extLst>
            <c:ext xmlns:c16="http://schemas.microsoft.com/office/drawing/2014/chart" uri="{C3380CC4-5D6E-409C-BE32-E72D297353CC}">
              <c16:uniqueId val="{00000001-4C89-45F7-BF86-AB852EFC7C54}"/>
            </c:ext>
          </c:extLst>
        </c:ser>
        <c:ser>
          <c:idx val="2"/>
          <c:order val="2"/>
          <c:tx>
            <c:v> GAD PARROQUIAL</c:v>
          </c:tx>
          <c:spPr>
            <a:solidFill>
              <a:schemeClr val="accent4"/>
            </a:solidFill>
            <a:ln>
              <a:noFill/>
            </a:ln>
            <a:effectLst/>
          </c:spPr>
          <c:invertIfNegative val="0"/>
          <c:dPt>
            <c:idx val="2"/>
            <c:invertIfNegative val="0"/>
            <c:bubble3D val="0"/>
            <c:spPr>
              <a:solidFill>
                <a:schemeClr val="accent4"/>
              </a:solidFill>
              <a:ln>
                <a:noFill/>
              </a:ln>
              <a:effectLst/>
            </c:spPr>
            <c:extLst>
              <c:ext xmlns:c16="http://schemas.microsoft.com/office/drawing/2014/chart" uri="{C3380CC4-5D6E-409C-BE32-E72D297353CC}">
                <c16:uniqueId val="{00000003-4C89-45F7-BF86-AB852EFC7C54}"/>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5-4C89-45F7-BF86-AB852EFC7C54}"/>
              </c:ext>
            </c:extLst>
          </c:dPt>
          <c:dLbls>
            <c:dLbl>
              <c:idx val="2"/>
              <c:layout>
                <c:manualLayout>
                  <c:x val="0"/>
                  <c:y val="2.60958256182411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89-45F7-BF86-AB852EFC7C54}"/>
                </c:ext>
              </c:extLst>
            </c:dLbl>
            <c:dLbl>
              <c:idx val="4"/>
              <c:layout>
                <c:manualLayout>
                  <c:x val="0"/>
                  <c:y val="-1.95718692136809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89-45F7-BF86-AB852EFC7C54}"/>
                </c:ext>
              </c:extLst>
            </c:dLbl>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176193.74</c:v>
              </c:pt>
              <c:pt idx="1">
                <c:v>17800</c:v>
              </c:pt>
              <c:pt idx="2">
                <c:v>93071.599999999991</c:v>
              </c:pt>
              <c:pt idx="3">
                <c:v>207400</c:v>
              </c:pt>
              <c:pt idx="4">
                <c:v>2220</c:v>
              </c:pt>
              <c:pt idx="5">
                <c:v>289675.33</c:v>
              </c:pt>
              <c:pt idx="6">
                <c:v>0</c:v>
              </c:pt>
            </c:numLit>
          </c:val>
          <c:extLst>
            <c:ext xmlns:c16="http://schemas.microsoft.com/office/drawing/2014/chart" uri="{C3380CC4-5D6E-409C-BE32-E72D297353CC}">
              <c16:uniqueId val="{00000006-4C89-45F7-BF86-AB852EFC7C54}"/>
            </c:ext>
          </c:extLst>
        </c:ser>
        <c:ser>
          <c:idx val="3"/>
          <c:order val="3"/>
          <c:tx>
            <c:v> APORTE OTROS</c:v>
          </c:tx>
          <c:spPr>
            <a:solidFill>
              <a:schemeClr val="accent6">
                <a:lumMod val="60000"/>
              </a:schemeClr>
            </a:solidFill>
            <a:ln>
              <a:noFill/>
            </a:ln>
            <a:effectLst/>
          </c:spPr>
          <c:invertIfNegative val="0"/>
          <c:dLbls>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950000</c:v>
              </c:pt>
              <c:pt idx="1">
                <c:v>0</c:v>
              </c:pt>
              <c:pt idx="2">
                <c:v>5500</c:v>
              </c:pt>
              <c:pt idx="3">
                <c:v>20000</c:v>
              </c:pt>
              <c:pt idx="4">
                <c:v>0</c:v>
              </c:pt>
              <c:pt idx="5">
                <c:v>65564.84</c:v>
              </c:pt>
              <c:pt idx="6">
                <c:v>6942811.0499999998</c:v>
              </c:pt>
            </c:numLit>
          </c:val>
          <c:extLst>
            <c:ext xmlns:c16="http://schemas.microsoft.com/office/drawing/2014/chart" uri="{C3380CC4-5D6E-409C-BE32-E72D297353CC}">
              <c16:uniqueId val="{00000007-4C89-45F7-BF86-AB852EFC7C54}"/>
            </c:ext>
          </c:extLst>
        </c:ser>
        <c:dLbls>
          <c:showLegendKey val="0"/>
          <c:showVal val="1"/>
          <c:showCatName val="0"/>
          <c:showSerName val="0"/>
          <c:showPercent val="0"/>
          <c:showBubbleSize val="0"/>
        </c:dLbls>
        <c:gapWidth val="95"/>
        <c:axId val="1530559456"/>
        <c:axId val="1374742304"/>
      </c:barChart>
      <c:catAx>
        <c:axId val="1530559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crossAx val="1374742304"/>
        <c:crosses val="autoZero"/>
        <c:auto val="1"/>
        <c:lblAlgn val="ctr"/>
        <c:lblOffset val="100"/>
        <c:noMultiLvlLbl val="0"/>
      </c:catAx>
      <c:valAx>
        <c:axId val="1374742304"/>
        <c:scaling>
          <c:orientation val="minMax"/>
        </c:scaling>
        <c:delete val="1"/>
        <c:axPos val="b"/>
        <c:numFmt formatCode="General" sourceLinked="1"/>
        <c:majorTickMark val="none"/>
        <c:minorTickMark val="none"/>
        <c:tickLblPos val="nextTo"/>
        <c:crossAx val="1530559456"/>
        <c:crosses val="autoZero"/>
        <c:crossBetween val="between"/>
      </c:valAx>
      <c:spPr>
        <a:noFill/>
        <a:ln>
          <a:noFill/>
        </a:ln>
        <a:effectLst/>
      </c:spPr>
    </c:plotArea>
    <c:legend>
      <c:legendPos val="t"/>
      <c:layout>
        <c:manualLayout>
          <c:xMode val="edge"/>
          <c:yMode val="edge"/>
          <c:x val="3.0332403465966598E-4"/>
          <c:y val="9.3623860575868523E-2"/>
          <c:w val="0.99177745425626196"/>
          <c:h val="4.4924190022611069E-2"/>
        </c:manualLayout>
      </c:layout>
      <c:overlay val="0"/>
      <c:spPr>
        <a:noFill/>
        <a:ln>
          <a:noFill/>
        </a:ln>
        <a:effectLst/>
      </c:spPr>
      <c:txPr>
        <a:bodyPr rot="0" spcFirstLastPara="1" vertOverflow="ellipsis" vert="horz" wrap="square" anchor="ctr" anchorCtr="1"/>
        <a:lstStyle/>
        <a:p>
          <a:pPr>
            <a:defRPr sz="2000" b="0" i="0" u="none" strike="noStrike" kern="1200" baseline="0">
              <a:solidFill>
                <a:sysClr val="windowText" lastClr="000000"/>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noFill/>
      <a:round/>
    </a:ln>
    <a:effectLst/>
  </c:spPr>
  <c:txPr>
    <a:bodyPr/>
    <a:lstStyle/>
    <a:p>
      <a:pPr>
        <a:defRPr sz="2000" baseline="0">
          <a:solidFill>
            <a:sysClr val="windowText" lastClr="000000"/>
          </a:solidFill>
        </a:defRPr>
      </a:pPr>
      <a:endParaRPr lang="es-EC"/>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r>
              <a:rPr lang="es-EC"/>
              <a:t>MONTO TOTAL DE CONVENIOS POR CANTÓN</a:t>
            </a:r>
          </a:p>
        </c:rich>
      </c:tx>
      <c:overlay val="0"/>
      <c:spPr>
        <a:noFill/>
        <a:ln>
          <a:noFill/>
        </a:ln>
        <a:effectLst/>
      </c:spPr>
      <c:txPr>
        <a:bodyPr rot="0" spcFirstLastPara="1" vertOverflow="ellipsis" vert="horz" wrap="square" anchor="ctr" anchorCtr="1"/>
        <a:lstStyle/>
        <a:p>
          <a:pPr>
            <a:defRPr sz="2400" b="0" i="0" u="none" strike="noStrike" kern="1200" spc="0" baseline="0">
              <a:solidFill>
                <a:schemeClr val="tx1"/>
              </a:solidFill>
              <a:latin typeface="+mn-lt"/>
              <a:ea typeface="+mn-ea"/>
              <a:cs typeface="+mn-cs"/>
            </a:defRPr>
          </a:pPr>
          <a:endParaRPr lang="es-EC"/>
        </a:p>
      </c:txPr>
    </c:title>
    <c:autoTitleDeleted val="0"/>
    <c:pivotFmts>
      <c:pivotFmt>
        <c:idx val="0"/>
        <c:spPr>
          <a:solidFill>
            <a:schemeClr val="accent6"/>
          </a:solidFill>
          <a:ln>
            <a:noFill/>
          </a:ln>
          <a:effectLst/>
        </c:spPr>
        <c:marker>
          <c:symbol val="none"/>
        </c:marker>
      </c:pivotFmt>
      <c:pivotFmt>
        <c:idx val="1"/>
        <c:spPr>
          <a:solidFill>
            <a:schemeClr val="accent6"/>
          </a:solidFill>
          <a:ln>
            <a:noFill/>
          </a:ln>
          <a:effectLst/>
        </c:spPr>
        <c:marker>
          <c:symbol val="none"/>
        </c:marker>
      </c:pivotFmt>
      <c:pivotFmt>
        <c:idx val="2"/>
        <c:spPr>
          <a:solidFill>
            <a:schemeClr val="accent6"/>
          </a:solidFill>
          <a:ln>
            <a:noFill/>
          </a:ln>
          <a:effectLst/>
        </c:spPr>
        <c:marker>
          <c:symbol val="none"/>
        </c:marker>
      </c:pivotFmt>
      <c:pivotFmt>
        <c:idx val="3"/>
        <c:spPr>
          <a:solidFill>
            <a:schemeClr val="accent6"/>
          </a:solidFill>
          <a:ln>
            <a:noFill/>
          </a:ln>
          <a:effectLst/>
        </c:spPr>
        <c:marker>
          <c:symbol val="none"/>
        </c:marker>
      </c:pivotFmt>
      <c:pivotFmt>
        <c:idx val="4"/>
        <c:spPr>
          <a:solidFill>
            <a:schemeClr val="accent6"/>
          </a:solidFill>
          <a:ln>
            <a:noFill/>
          </a:ln>
          <a:effectLst/>
        </c:spPr>
        <c:marker>
          <c:symbol val="none"/>
        </c:marker>
      </c:pivotFmt>
      <c:pivotFmt>
        <c:idx val="5"/>
        <c:spPr>
          <a:solidFill>
            <a:schemeClr val="accent6"/>
          </a:solidFill>
          <a:ln>
            <a:noFill/>
          </a:ln>
          <a:effectLst/>
        </c:spPr>
        <c:marker>
          <c:symbol val="none"/>
        </c:marker>
      </c:pivotFmt>
      <c:pivotFmt>
        <c:idx val="6"/>
        <c:spPr>
          <a:solidFill>
            <a:schemeClr val="accent6"/>
          </a:solidFill>
          <a:ln>
            <a:noFill/>
          </a:ln>
          <a:effectLst/>
        </c:spPr>
        <c:marker>
          <c:symbol val="none"/>
        </c:marker>
      </c:pivotFmt>
      <c:pivotFmt>
        <c:idx val="7"/>
        <c:spPr>
          <a:solidFill>
            <a:schemeClr val="accent6"/>
          </a:solidFill>
          <a:ln>
            <a:noFill/>
          </a:ln>
          <a:effectLst/>
        </c:spPr>
        <c:marker>
          <c:symbol val="none"/>
        </c:marker>
      </c:pivotFmt>
      <c:pivotFmt>
        <c:idx val="8"/>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6">
              <a:lumMod val="60000"/>
            </a:schemeClr>
          </a:solidFill>
          <a:ln>
            <a:noFill/>
          </a:ln>
          <a:effectLst/>
        </c:spPr>
        <c:dLbl>
          <c:idx val="0"/>
          <c:layout>
            <c:manualLayout>
              <c:x val="-1.9323446667739189E-17"/>
              <c:y val="-2.9268292682926859E-2"/>
            </c:manualLayout>
          </c:layout>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dLbl>
          <c:idx val="0"/>
          <c:layout>
            <c:manualLayout>
              <c:x val="-1.9323446667739189E-17"/>
              <c:y val="-2.6016260162601657E-2"/>
            </c:manualLayout>
          </c:layout>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4"/>
          </a:solidFill>
          <a:ln>
            <a:noFill/>
          </a:ln>
          <a:effectLst/>
        </c:spPr>
        <c:dLbl>
          <c:idx val="0"/>
          <c:layout>
            <c:manualLayout>
              <c:x val="-3.8646893335478377E-17"/>
              <c:y val="1.3008130081300754E-2"/>
            </c:manualLayout>
          </c:layout>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6">
              <a:lumMod val="60000"/>
            </a:schemeClr>
          </a:solidFill>
          <a:ln>
            <a:noFill/>
          </a:ln>
          <a:effectLst/>
        </c:spPr>
        <c:dLbl>
          <c:idx val="0"/>
          <c:layout>
            <c:manualLayout>
              <c:x val="-4.56741326306545E-2"/>
              <c:y val="0.11357557946182384"/>
            </c:manualLayout>
          </c:layout>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6"/>
          </a:solidFill>
          <a:ln>
            <a:noFill/>
          </a:ln>
          <a:effectLst/>
        </c:spPr>
        <c:marker>
          <c:symbol val="none"/>
        </c:marker>
      </c:pivotFmt>
    </c:pivotFmts>
    <c:plotArea>
      <c:layout>
        <c:manualLayout>
          <c:layoutTarget val="inner"/>
          <c:xMode val="edge"/>
          <c:yMode val="edge"/>
          <c:x val="0.15283267457180499"/>
          <c:y val="0.18392131425725652"/>
          <c:w val="0.84716732542819495"/>
          <c:h val="0.79533772805244152"/>
        </c:manualLayout>
      </c:layout>
      <c:barChart>
        <c:barDir val="bar"/>
        <c:grouping val="clustered"/>
        <c:varyColors val="0"/>
        <c:ser>
          <c:idx val="0"/>
          <c:order val="0"/>
          <c:tx>
            <c:v>2019</c:v>
          </c:tx>
          <c:spPr>
            <a:solidFill>
              <a:schemeClr val="accent6"/>
            </a:solidFill>
            <a:ln>
              <a:noFill/>
            </a:ln>
            <a:effectLst/>
          </c:spPr>
          <c:invertIfNegative val="0"/>
          <c:dPt>
            <c:idx val="6"/>
            <c:invertIfNegative val="0"/>
            <c:bubble3D val="0"/>
            <c:spPr>
              <a:solidFill>
                <a:schemeClr val="accent6">
                  <a:lumMod val="60000"/>
                </a:schemeClr>
              </a:solidFill>
              <a:ln>
                <a:noFill/>
              </a:ln>
              <a:effectLst/>
            </c:spPr>
            <c:extLst>
              <c:ext xmlns:c16="http://schemas.microsoft.com/office/drawing/2014/chart" uri="{C3380CC4-5D6E-409C-BE32-E72D297353CC}">
                <c16:uniqueId val="{00000001-BF47-4E50-A58C-D15A7CB676FA}"/>
              </c:ext>
            </c:extLst>
          </c:dPt>
          <c:dLbls>
            <c:dLbl>
              <c:idx val="6"/>
              <c:layout>
                <c:manualLayout>
                  <c:x val="-1.9323446667739189E-17"/>
                  <c:y val="-2.92682926829268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47-4E50-A58C-D15A7CB676FA}"/>
                </c:ext>
              </c:extLst>
            </c:dLbl>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130105.41</c:v>
              </c:pt>
              <c:pt idx="1">
                <c:v>263251.32</c:v>
              </c:pt>
              <c:pt idx="2">
                <c:v>81237.03</c:v>
              </c:pt>
              <c:pt idx="3">
                <c:v>0</c:v>
              </c:pt>
              <c:pt idx="4">
                <c:v>0</c:v>
              </c:pt>
              <c:pt idx="5">
                <c:v>66749.959999999992</c:v>
              </c:pt>
              <c:pt idx="6">
                <c:v>2367832.46</c:v>
              </c:pt>
            </c:numLit>
          </c:val>
          <c:extLst>
            <c:ext xmlns:c16="http://schemas.microsoft.com/office/drawing/2014/chart" uri="{C3380CC4-5D6E-409C-BE32-E72D297353CC}">
              <c16:uniqueId val="{00000002-BF47-4E50-A58C-D15A7CB676FA}"/>
            </c:ext>
          </c:extLst>
        </c:ser>
        <c:ser>
          <c:idx val="1"/>
          <c:order val="1"/>
          <c:tx>
            <c:v>2020</c:v>
          </c:tx>
          <c:spPr>
            <a:solidFill>
              <a:schemeClr val="accent5"/>
            </a:solidFill>
            <a:ln>
              <a:noFill/>
            </a:ln>
            <a:effectLst/>
          </c:spPr>
          <c:invertIfNegative val="0"/>
          <c:dPt>
            <c:idx val="1"/>
            <c:invertIfNegative val="0"/>
            <c:bubble3D val="0"/>
            <c:spPr>
              <a:solidFill>
                <a:schemeClr val="accent4"/>
              </a:solidFill>
              <a:ln>
                <a:noFill/>
              </a:ln>
              <a:effectLst/>
            </c:spPr>
            <c:extLst>
              <c:ext xmlns:c16="http://schemas.microsoft.com/office/drawing/2014/chart" uri="{C3380CC4-5D6E-409C-BE32-E72D297353CC}">
                <c16:uniqueId val="{00000004-BF47-4E50-A58C-D15A7CB676FA}"/>
              </c:ext>
            </c:extLst>
          </c:dPt>
          <c:dPt>
            <c:idx val="6"/>
            <c:invertIfNegative val="0"/>
            <c:bubble3D val="0"/>
            <c:spPr>
              <a:solidFill>
                <a:schemeClr val="accent4"/>
              </a:solidFill>
              <a:ln>
                <a:noFill/>
              </a:ln>
              <a:effectLst/>
            </c:spPr>
            <c:extLst>
              <c:ext xmlns:c16="http://schemas.microsoft.com/office/drawing/2014/chart" uri="{C3380CC4-5D6E-409C-BE32-E72D297353CC}">
                <c16:uniqueId val="{00000006-BF47-4E50-A58C-D15A7CB676FA}"/>
              </c:ext>
            </c:extLst>
          </c:dPt>
          <c:dLbls>
            <c:dLbl>
              <c:idx val="1"/>
              <c:layout>
                <c:manualLayout>
                  <c:x val="-3.8646893335478377E-17"/>
                  <c:y val="1.3008130081300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47-4E50-A58C-D15A7CB676FA}"/>
                </c:ext>
              </c:extLst>
            </c:dLbl>
            <c:dLbl>
              <c:idx val="6"/>
              <c:layout>
                <c:manualLayout>
                  <c:x val="-1.9323446667739189E-17"/>
                  <c:y val="-2.60162601626016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47-4E50-A58C-D15A7CB676FA}"/>
                </c:ext>
              </c:extLst>
            </c:dLbl>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1528819.1099999999</c:v>
              </c:pt>
              <c:pt idx="1">
                <c:v>2800</c:v>
              </c:pt>
              <c:pt idx="2">
                <c:v>121824.66</c:v>
              </c:pt>
              <c:pt idx="3">
                <c:v>478911.99</c:v>
              </c:pt>
              <c:pt idx="4">
                <c:v>152269.04</c:v>
              </c:pt>
              <c:pt idx="5">
                <c:v>214110.46</c:v>
              </c:pt>
              <c:pt idx="6">
                <c:v>4008160.0100000002</c:v>
              </c:pt>
            </c:numLit>
          </c:val>
          <c:extLst>
            <c:ext xmlns:c16="http://schemas.microsoft.com/office/drawing/2014/chart" uri="{C3380CC4-5D6E-409C-BE32-E72D297353CC}">
              <c16:uniqueId val="{00000007-BF47-4E50-A58C-D15A7CB676FA}"/>
            </c:ext>
          </c:extLst>
        </c:ser>
        <c:ser>
          <c:idx val="2"/>
          <c:order val="2"/>
          <c:tx>
            <c:v>2021</c:v>
          </c:tx>
          <c:spPr>
            <a:solidFill>
              <a:schemeClr val="accent4"/>
            </a:solidFill>
            <a:ln>
              <a:noFill/>
            </a:ln>
            <a:effectLst/>
          </c:spPr>
          <c:invertIfNegative val="0"/>
          <c:dPt>
            <c:idx val="1"/>
            <c:invertIfNegative val="0"/>
            <c:bubble3D val="0"/>
            <c:spPr>
              <a:solidFill>
                <a:schemeClr val="accent4"/>
              </a:solidFill>
              <a:ln>
                <a:noFill/>
              </a:ln>
              <a:effectLst/>
            </c:spPr>
            <c:extLst>
              <c:ext xmlns:c16="http://schemas.microsoft.com/office/drawing/2014/chart" uri="{C3380CC4-5D6E-409C-BE32-E72D297353CC}">
                <c16:uniqueId val="{00000009-BF47-4E50-A58C-D15A7CB676FA}"/>
              </c:ext>
            </c:extLst>
          </c:dPt>
          <c:dPt>
            <c:idx val="6"/>
            <c:invertIfNegative val="0"/>
            <c:bubble3D val="0"/>
            <c:spPr>
              <a:solidFill>
                <a:schemeClr val="accent4"/>
              </a:solidFill>
              <a:ln>
                <a:noFill/>
              </a:ln>
              <a:effectLst/>
            </c:spPr>
            <c:extLst>
              <c:ext xmlns:c16="http://schemas.microsoft.com/office/drawing/2014/chart" uri="{C3380CC4-5D6E-409C-BE32-E72D297353CC}">
                <c16:uniqueId val="{0000000B-BF47-4E50-A58C-D15A7CB676FA}"/>
              </c:ext>
            </c:extLst>
          </c:dPt>
          <c:dLbls>
            <c:dLbl>
              <c:idx val="1"/>
              <c:layout>
                <c:manualLayout>
                  <c:x val="-1.9323446667739189E-17"/>
                  <c:y val="-2.60162601626016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47-4E50-A58C-D15A7CB676FA}"/>
                </c:ext>
              </c:extLst>
            </c:dLbl>
            <c:dLbl>
              <c:idx val="6"/>
              <c:layout>
                <c:manualLayout>
                  <c:x val="-3.8646893335478377E-17"/>
                  <c:y val="1.3008130081300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F47-4E50-A58C-D15A7CB676FA}"/>
                </c:ext>
              </c:extLst>
            </c:dLbl>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132443.75</c:v>
              </c:pt>
              <c:pt idx="1">
                <c:v>22321.43</c:v>
              </c:pt>
              <c:pt idx="2">
                <c:v>278751.46999999997</c:v>
              </c:pt>
              <c:pt idx="3">
                <c:v>350092.77</c:v>
              </c:pt>
              <c:pt idx="4">
                <c:v>17050</c:v>
              </c:pt>
              <c:pt idx="5">
                <c:v>111518.3</c:v>
              </c:pt>
              <c:pt idx="6">
                <c:v>4169832.58</c:v>
              </c:pt>
            </c:numLit>
          </c:val>
          <c:extLst>
            <c:ext xmlns:c16="http://schemas.microsoft.com/office/drawing/2014/chart" uri="{C3380CC4-5D6E-409C-BE32-E72D297353CC}">
              <c16:uniqueId val="{0000000C-BF47-4E50-A58C-D15A7CB676FA}"/>
            </c:ext>
          </c:extLst>
        </c:ser>
        <c:ser>
          <c:idx val="3"/>
          <c:order val="3"/>
          <c:tx>
            <c:v>2022</c:v>
          </c:tx>
          <c:spPr>
            <a:solidFill>
              <a:schemeClr val="accent6">
                <a:lumMod val="60000"/>
              </a:schemeClr>
            </a:solidFill>
            <a:ln>
              <a:noFill/>
            </a:ln>
            <a:effectLst/>
          </c:spPr>
          <c:invertIfNegative val="0"/>
          <c:dPt>
            <c:idx val="1"/>
            <c:invertIfNegative val="0"/>
            <c:bubble3D val="0"/>
            <c:spPr>
              <a:solidFill>
                <a:schemeClr val="accent6">
                  <a:lumMod val="60000"/>
                </a:schemeClr>
              </a:solidFill>
              <a:ln>
                <a:noFill/>
              </a:ln>
              <a:effectLst/>
            </c:spPr>
            <c:extLst>
              <c:ext xmlns:c16="http://schemas.microsoft.com/office/drawing/2014/chart" uri="{C3380CC4-5D6E-409C-BE32-E72D297353CC}">
                <c16:uniqueId val="{0000000E-BF47-4E50-A58C-D15A7CB676FA}"/>
              </c:ext>
            </c:extLst>
          </c:dPt>
          <c:dPt>
            <c:idx val="5"/>
            <c:invertIfNegative val="0"/>
            <c:bubble3D val="0"/>
            <c:spPr>
              <a:solidFill>
                <a:schemeClr val="accent6">
                  <a:lumMod val="60000"/>
                </a:schemeClr>
              </a:solidFill>
              <a:ln>
                <a:noFill/>
              </a:ln>
              <a:effectLst/>
            </c:spPr>
            <c:extLst>
              <c:ext xmlns:c16="http://schemas.microsoft.com/office/drawing/2014/chart" uri="{C3380CC4-5D6E-409C-BE32-E72D297353CC}">
                <c16:uniqueId val="{00000010-BF47-4E50-A58C-D15A7CB676FA}"/>
              </c:ext>
            </c:extLst>
          </c:dPt>
          <c:dLbls>
            <c:dLbl>
              <c:idx val="1"/>
              <c:layout>
                <c:manualLayout>
                  <c:x val="-1.9323446667739189E-17"/>
                  <c:y val="-2.92682926829268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47-4E50-A58C-D15A7CB676FA}"/>
                </c:ext>
              </c:extLst>
            </c:dLbl>
            <c:dLbl>
              <c:idx val="5"/>
              <c:layout>
                <c:manualLayout>
                  <c:x val="-4.56741326306545E-2"/>
                  <c:y val="0.113575579461823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47-4E50-A58C-D15A7CB676FA}"/>
                </c:ext>
              </c:extLst>
            </c:dLbl>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BOLÍVAR</c:v>
              </c:pt>
              <c:pt idx="1">
                <c:v>ESPEJO </c:v>
              </c:pt>
              <c:pt idx="2">
                <c:v>MIRA</c:v>
              </c:pt>
              <c:pt idx="3">
                <c:v>MONTÚFAR</c:v>
              </c:pt>
              <c:pt idx="4">
                <c:v>SAN PEDRO DE HUACA</c:v>
              </c:pt>
              <c:pt idx="5">
                <c:v>TULCÁN</c:v>
              </c:pt>
              <c:pt idx="6">
                <c:v>VARIOS CANTONES</c:v>
              </c:pt>
            </c:strLit>
          </c:cat>
          <c:val>
            <c:numLit>
              <c:formatCode>General</c:formatCode>
              <c:ptCount val="7"/>
              <c:pt idx="0">
                <c:v>46563.21</c:v>
              </c:pt>
              <c:pt idx="1">
                <c:v>38272.89</c:v>
              </c:pt>
              <c:pt idx="2">
                <c:v>543168.65</c:v>
              </c:pt>
              <c:pt idx="3">
                <c:v>163497.01999999999</c:v>
              </c:pt>
              <c:pt idx="4">
                <c:v>141646.28</c:v>
              </c:pt>
              <c:pt idx="5">
                <c:v>332530.2</c:v>
              </c:pt>
              <c:pt idx="6">
                <c:v>118728</c:v>
              </c:pt>
            </c:numLit>
          </c:val>
          <c:extLst>
            <c:ext xmlns:c16="http://schemas.microsoft.com/office/drawing/2014/chart" uri="{C3380CC4-5D6E-409C-BE32-E72D297353CC}">
              <c16:uniqueId val="{00000011-BF47-4E50-A58C-D15A7CB676FA}"/>
            </c:ext>
          </c:extLst>
        </c:ser>
        <c:dLbls>
          <c:showLegendKey val="0"/>
          <c:showVal val="1"/>
          <c:showCatName val="0"/>
          <c:showSerName val="0"/>
          <c:showPercent val="0"/>
          <c:showBubbleSize val="0"/>
        </c:dLbls>
        <c:gapWidth val="95"/>
        <c:axId val="1466340672"/>
        <c:axId val="1374766016"/>
      </c:barChart>
      <c:catAx>
        <c:axId val="1466340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crossAx val="1374766016"/>
        <c:crosses val="autoZero"/>
        <c:auto val="1"/>
        <c:lblAlgn val="ctr"/>
        <c:lblOffset val="100"/>
        <c:noMultiLvlLbl val="0"/>
      </c:catAx>
      <c:valAx>
        <c:axId val="1374766016"/>
        <c:scaling>
          <c:orientation val="minMax"/>
        </c:scaling>
        <c:delete val="1"/>
        <c:axPos val="b"/>
        <c:numFmt formatCode="General" sourceLinked="1"/>
        <c:majorTickMark val="none"/>
        <c:minorTickMark val="none"/>
        <c:tickLblPos val="nextTo"/>
        <c:crossAx val="1466340672"/>
        <c:crosses val="autoZero"/>
        <c:crossBetween val="between"/>
      </c:valAx>
      <c:spPr>
        <a:noFill/>
        <a:ln>
          <a:noFill/>
        </a:ln>
        <a:effectLst/>
      </c:spPr>
    </c:plotArea>
    <c:legend>
      <c:legendPos val="t"/>
      <c:layout>
        <c:manualLayout>
          <c:xMode val="edge"/>
          <c:yMode val="edge"/>
          <c:x val="5.4172398410672971E-2"/>
          <c:y val="9.2954233848317358E-2"/>
          <c:w val="0.29033917486359695"/>
          <c:h val="3.5246188605545396E-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noFill/>
      <a:round/>
    </a:ln>
    <a:effectLst/>
  </c:spPr>
  <c:txPr>
    <a:bodyPr/>
    <a:lstStyle/>
    <a:p>
      <a:pPr>
        <a:defRPr sz="2000" baseline="0">
          <a:solidFill>
            <a:schemeClr val="tx1"/>
          </a:solidFill>
        </a:defRPr>
      </a:pPr>
      <a:endParaRPr lang="es-EC"/>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solidFill>
                <a:latin typeface="+mn-lt"/>
                <a:ea typeface="+mn-ea"/>
                <a:cs typeface="+mn-cs"/>
              </a:defRPr>
            </a:pPr>
            <a:r>
              <a:rPr lang="es-EC"/>
              <a:t>NÚMERO DE CONVENIOS POR AÑO</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solidFill>
              <a:latin typeface="+mn-lt"/>
              <a:ea typeface="+mn-ea"/>
              <a:cs typeface="+mn-cs"/>
            </a:defRPr>
          </a:pPr>
          <a:endParaRPr lang="es-EC"/>
        </a:p>
      </c:txPr>
    </c:title>
    <c:autoTitleDeleted val="0"/>
    <c:pivotFmts>
      <c:pivotFmt>
        <c:idx val="0"/>
        <c:spPr>
          <a:solidFill>
            <a:schemeClr val="accent6"/>
          </a:solidFill>
          <a:ln>
            <a:noFill/>
          </a:ln>
          <a:effectLst/>
        </c:spPr>
        <c:marker>
          <c:symbol val="none"/>
        </c:marker>
      </c:pivotFmt>
      <c:pivotFmt>
        <c:idx val="1"/>
        <c:spPr>
          <a:solidFill>
            <a:schemeClr val="accent6"/>
          </a:solidFill>
          <a:ln>
            <a:noFill/>
          </a:ln>
          <a:effectLst/>
        </c:spPr>
        <c:marker>
          <c:symbol val="none"/>
        </c:marker>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s-EC"/>
            </a:p>
          </c:txPr>
          <c:showLegendKey val="1"/>
          <c:showVal val="1"/>
          <c:showCatName val="1"/>
          <c:showSerName val="0"/>
          <c:showPercent val="1"/>
          <c:showBubbleSize val="0"/>
          <c:extLst>
            <c:ext xmlns:c15="http://schemas.microsoft.com/office/drawing/2012/chart" uri="{CE6537A1-D6FC-4f65-9D91-7224C49458BB}"/>
          </c:extLst>
        </c:dLbl>
      </c:pivotFmt>
      <c:pivotFmt>
        <c:idx val="3"/>
        <c:spPr>
          <a:solidFill>
            <a:schemeClr val="accent6"/>
          </a:solidFill>
          <a:ln>
            <a:noFill/>
          </a:ln>
          <a:effectLst/>
        </c:spPr>
      </c:pivotFmt>
      <c:pivotFmt>
        <c:idx val="4"/>
        <c:spPr>
          <a:solidFill>
            <a:schemeClr val="accent6"/>
          </a:solidFill>
          <a:ln>
            <a:noFill/>
          </a:ln>
          <a:effectLst/>
        </c:spPr>
      </c:pivotFmt>
      <c:pivotFmt>
        <c:idx val="5"/>
        <c:spPr>
          <a:solidFill>
            <a:schemeClr val="accent6"/>
          </a:solidFill>
          <a:ln>
            <a:noFill/>
          </a:ln>
          <a:effectLst/>
        </c:spPr>
      </c:pivotFmt>
      <c:pivotFmt>
        <c:idx val="6"/>
        <c:spPr>
          <a:solidFill>
            <a:schemeClr val="accent6"/>
          </a:solidFill>
          <a:ln>
            <a:noFill/>
          </a:ln>
          <a:effectLst/>
        </c:spPr>
      </c:pivotFmt>
    </c:pivotFmts>
    <c:plotArea>
      <c:layout>
        <c:manualLayout>
          <c:layoutTarget val="inner"/>
          <c:xMode val="edge"/>
          <c:yMode val="edge"/>
          <c:x val="0.22351622713827438"/>
          <c:y val="9.6551739118224914E-2"/>
          <c:w val="0.48206807482398034"/>
          <c:h val="0.89764414066857623"/>
        </c:manualLayout>
      </c:layout>
      <c:doughnutChart>
        <c:varyColors val="1"/>
        <c:ser>
          <c:idx val="0"/>
          <c:order val="0"/>
          <c:tx>
            <c:v>Total</c:v>
          </c:tx>
          <c:dPt>
            <c:idx val="0"/>
            <c:bubble3D val="0"/>
            <c:spPr>
              <a:solidFill>
                <a:schemeClr val="accent6"/>
              </a:solidFill>
              <a:ln>
                <a:noFill/>
              </a:ln>
              <a:effectLst/>
            </c:spPr>
            <c:extLst>
              <c:ext xmlns:c16="http://schemas.microsoft.com/office/drawing/2014/chart" uri="{C3380CC4-5D6E-409C-BE32-E72D297353CC}">
                <c16:uniqueId val="{00000001-8730-49B3-8329-357B3997DCD1}"/>
              </c:ext>
            </c:extLst>
          </c:dPt>
          <c:dPt>
            <c:idx val="1"/>
            <c:bubble3D val="0"/>
            <c:spPr>
              <a:solidFill>
                <a:schemeClr val="accent5"/>
              </a:solidFill>
              <a:ln>
                <a:noFill/>
              </a:ln>
              <a:effectLst/>
            </c:spPr>
            <c:extLst>
              <c:ext xmlns:c16="http://schemas.microsoft.com/office/drawing/2014/chart" uri="{C3380CC4-5D6E-409C-BE32-E72D297353CC}">
                <c16:uniqueId val="{00000003-8730-49B3-8329-357B3997DCD1}"/>
              </c:ext>
            </c:extLst>
          </c:dPt>
          <c:dPt>
            <c:idx val="2"/>
            <c:bubble3D val="0"/>
            <c:spPr>
              <a:solidFill>
                <a:schemeClr val="accent4"/>
              </a:solidFill>
              <a:ln>
                <a:noFill/>
              </a:ln>
              <a:effectLst/>
            </c:spPr>
            <c:extLst>
              <c:ext xmlns:c16="http://schemas.microsoft.com/office/drawing/2014/chart" uri="{C3380CC4-5D6E-409C-BE32-E72D297353CC}">
                <c16:uniqueId val="{00000005-8730-49B3-8329-357B3997DCD1}"/>
              </c:ext>
            </c:extLst>
          </c:dPt>
          <c:dPt>
            <c:idx val="3"/>
            <c:bubble3D val="0"/>
            <c:spPr>
              <a:solidFill>
                <a:schemeClr val="accent6">
                  <a:lumMod val="60000"/>
                </a:schemeClr>
              </a:solidFill>
              <a:ln>
                <a:noFill/>
              </a:ln>
              <a:effectLst/>
            </c:spPr>
            <c:extLst>
              <c:ext xmlns:c16="http://schemas.microsoft.com/office/drawing/2014/chart" uri="{C3380CC4-5D6E-409C-BE32-E72D297353CC}">
                <c16:uniqueId val="{00000007-8730-49B3-8329-357B3997DCD1}"/>
              </c:ext>
            </c:extLst>
          </c:dPt>
          <c:dLbls>
            <c:spPr>
              <a:noFill/>
              <a:ln>
                <a:noFill/>
              </a:ln>
              <a:effectLst/>
            </c:spPr>
            <c:txPr>
              <a:bodyPr rot="0" spcFirstLastPara="1" vertOverflow="ellipsis" vert="horz" wrap="square" anchor="ctr" anchorCtr="1"/>
              <a:lstStyle/>
              <a:p>
                <a:pPr>
                  <a:defRPr sz="2000" b="1" i="0" u="none" strike="noStrike" kern="1200" baseline="0">
                    <a:solidFill>
                      <a:schemeClr val="tx1"/>
                    </a:solidFill>
                    <a:latin typeface="+mn-lt"/>
                    <a:ea typeface="+mn-ea"/>
                    <a:cs typeface="+mn-cs"/>
                  </a:defRPr>
                </a:pPr>
                <a:endParaRPr lang="es-EC"/>
              </a:p>
            </c:txPr>
            <c:showLegendKey val="1"/>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2019</c:v>
              </c:pt>
              <c:pt idx="1">
                <c:v>2020</c:v>
              </c:pt>
              <c:pt idx="2">
                <c:v>2021</c:v>
              </c:pt>
              <c:pt idx="3">
                <c:v>2022</c:v>
              </c:pt>
            </c:strLit>
          </c:cat>
          <c:val>
            <c:numLit>
              <c:formatCode>General</c:formatCode>
              <c:ptCount val="4"/>
              <c:pt idx="0">
                <c:v>13</c:v>
              </c:pt>
              <c:pt idx="1">
                <c:v>38</c:v>
              </c:pt>
              <c:pt idx="2">
                <c:v>29</c:v>
              </c:pt>
              <c:pt idx="3">
                <c:v>25</c:v>
              </c:pt>
            </c:numLit>
          </c:val>
          <c:extLst>
            <c:ext xmlns:c16="http://schemas.microsoft.com/office/drawing/2014/chart" uri="{C3380CC4-5D6E-409C-BE32-E72D297353CC}">
              <c16:uniqueId val="{00000008-8730-49B3-8329-357B3997DCD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noFill/>
      <a:round/>
    </a:ln>
    <a:effectLst/>
  </c:spPr>
  <c:txPr>
    <a:bodyPr/>
    <a:lstStyle/>
    <a:p>
      <a:pPr>
        <a:defRPr sz="2000" b="1" baseline="0">
          <a:solidFill>
            <a:schemeClr val="tx1"/>
          </a:solidFill>
        </a:defRPr>
      </a:pPr>
      <a:endParaRPr lang="es-EC"/>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17</xdr:col>
      <xdr:colOff>295276</xdr:colOff>
      <xdr:row>6</xdr:row>
      <xdr:rowOff>145448</xdr:rowOff>
    </xdr:from>
    <xdr:to>
      <xdr:col>32</xdr:col>
      <xdr:colOff>660400</xdr:colOff>
      <xdr:row>32</xdr:row>
      <xdr:rowOff>17462</xdr:rowOff>
    </xdr:to>
    <xdr:graphicFrame macro="">
      <xdr:nvGraphicFramePr>
        <xdr:cNvPr id="2" name="Gráfico 1">
          <a:extLst>
            <a:ext uri="{FF2B5EF4-FFF2-40B4-BE49-F238E27FC236}">
              <a16:creationId xmlns:a16="http://schemas.microsoft.com/office/drawing/2014/main" id="{D1E5C9A3-B146-4A1F-91FA-FD8538BB6B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431545</xdr:colOff>
      <xdr:row>36</xdr:row>
      <xdr:rowOff>163496</xdr:rowOff>
    </xdr:from>
    <xdr:to>
      <xdr:col>39</xdr:col>
      <xdr:colOff>500056</xdr:colOff>
      <xdr:row>93</xdr:row>
      <xdr:rowOff>53224</xdr:rowOff>
    </xdr:to>
    <xdr:graphicFrame macro="">
      <xdr:nvGraphicFramePr>
        <xdr:cNvPr id="3" name="Gráfico 2">
          <a:extLst>
            <a:ext uri="{FF2B5EF4-FFF2-40B4-BE49-F238E27FC236}">
              <a16:creationId xmlns:a16="http://schemas.microsoft.com/office/drawing/2014/main" id="{B57CC5BD-9E3A-49F5-8E0F-980A2A1EB5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714375</xdr:colOff>
      <xdr:row>37</xdr:row>
      <xdr:rowOff>177783</xdr:rowOff>
    </xdr:from>
    <xdr:to>
      <xdr:col>22</xdr:col>
      <xdr:colOff>123817</xdr:colOff>
      <xdr:row>95</xdr:row>
      <xdr:rowOff>1</xdr:rowOff>
    </xdr:to>
    <xdr:graphicFrame macro="">
      <xdr:nvGraphicFramePr>
        <xdr:cNvPr id="4" name="Gráfico 3">
          <a:extLst>
            <a:ext uri="{FF2B5EF4-FFF2-40B4-BE49-F238E27FC236}">
              <a16:creationId xmlns:a16="http://schemas.microsoft.com/office/drawing/2014/main" id="{65E4532A-10BB-486D-9ED3-B5AD06F2C8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342900</xdr:colOff>
      <xdr:row>4</xdr:row>
      <xdr:rowOff>158751</xdr:rowOff>
    </xdr:from>
    <xdr:to>
      <xdr:col>17</xdr:col>
      <xdr:colOff>152400</xdr:colOff>
      <xdr:row>34</xdr:row>
      <xdr:rowOff>57150</xdr:rowOff>
    </xdr:to>
    <xdr:graphicFrame macro="">
      <xdr:nvGraphicFramePr>
        <xdr:cNvPr id="5" name="Gráfico 4">
          <a:extLst>
            <a:ext uri="{FF2B5EF4-FFF2-40B4-BE49-F238E27FC236}">
              <a16:creationId xmlns:a16="http://schemas.microsoft.com/office/drawing/2014/main" id="{435A13B1-08F6-4A40-9AF5-A4536B800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228601</xdr:colOff>
      <xdr:row>18</xdr:row>
      <xdr:rowOff>49215</xdr:rowOff>
    </xdr:from>
    <xdr:to>
      <xdr:col>3</xdr:col>
      <xdr:colOff>689845</xdr:colOff>
      <xdr:row>29</xdr:row>
      <xdr:rowOff>95250</xdr:rowOff>
    </xdr:to>
    <mc:AlternateContent xmlns:mc="http://schemas.openxmlformats.org/markup-compatibility/2006">
      <mc:Choice xmlns:a14="http://schemas.microsoft.com/office/drawing/2010/main" Requires="a14">
        <xdr:graphicFrame macro="">
          <xdr:nvGraphicFramePr>
            <xdr:cNvPr id="6" name="CANTÓN">
              <a:extLst>
                <a:ext uri="{FF2B5EF4-FFF2-40B4-BE49-F238E27FC236}">
                  <a16:creationId xmlns:a16="http://schemas.microsoft.com/office/drawing/2014/main" id="{01F365A0-AEC1-4C9E-96BA-CC9C5B69BC35}"/>
                </a:ext>
              </a:extLst>
            </xdr:cNvPr>
            <xdr:cNvGraphicFramePr/>
          </xdr:nvGraphicFramePr>
          <xdr:xfrm>
            <a:off x="0" y="0"/>
            <a:ext cx="0" cy="0"/>
          </xdr:xfrm>
          <a:graphic>
            <a:graphicData uri="http://schemas.microsoft.com/office/drawing/2010/slicer">
              <sle:slicer xmlns:sle="http://schemas.microsoft.com/office/drawing/2010/slicer" name="CANTÓN"/>
            </a:graphicData>
          </a:graphic>
        </xdr:graphicFrame>
      </mc:Choice>
      <mc:Fallback>
        <xdr:sp macro="" textlink="">
          <xdr:nvSpPr>
            <xdr:cNvPr id="0" name=""/>
            <xdr:cNvSpPr>
              <a:spLocks noTextEdit="1"/>
            </xdr:cNvSpPr>
          </xdr:nvSpPr>
          <xdr:spPr>
            <a:xfrm>
              <a:off x="228601" y="3478215"/>
              <a:ext cx="2747244" cy="2141535"/>
            </a:xfrm>
            <a:prstGeom prst="rect">
              <a:avLst/>
            </a:prstGeom>
            <a:solidFill>
              <a:prstClr val="white"/>
            </a:solidFill>
            <a:ln w="1">
              <a:solidFill>
                <a:prstClr val="green"/>
              </a:solidFill>
            </a:ln>
          </xdr:spPr>
          <xdr:txBody>
            <a:bodyPr vertOverflow="clip" horzOverflow="clip"/>
            <a:lstStyle/>
            <a:p>
              <a:r>
                <a:rPr lang="es-EC"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211937</xdr:colOff>
      <xdr:row>30</xdr:row>
      <xdr:rowOff>87314</xdr:rowOff>
    </xdr:from>
    <xdr:to>
      <xdr:col>3</xdr:col>
      <xdr:colOff>685800</xdr:colOff>
      <xdr:row>34</xdr:row>
      <xdr:rowOff>38100</xdr:rowOff>
    </xdr:to>
    <mc:AlternateContent xmlns:mc="http://schemas.openxmlformats.org/markup-compatibility/2006">
      <mc:Choice xmlns:a14="http://schemas.microsoft.com/office/drawing/2010/main" Requires="a14">
        <xdr:graphicFrame macro="">
          <xdr:nvGraphicFramePr>
            <xdr:cNvPr id="7" name="ESTADO">
              <a:extLst>
                <a:ext uri="{FF2B5EF4-FFF2-40B4-BE49-F238E27FC236}">
                  <a16:creationId xmlns:a16="http://schemas.microsoft.com/office/drawing/2014/main" id="{827F7FDF-9668-405B-AEE5-DB1EFB1E7EA0}"/>
                </a:ext>
              </a:extLst>
            </xdr:cNvPr>
            <xdr:cNvGraphicFramePr/>
          </xdr:nvGraphicFramePr>
          <xdr:xfrm>
            <a:off x="0" y="0"/>
            <a:ext cx="0" cy="0"/>
          </xdr:xfrm>
          <a:graphic>
            <a:graphicData uri="http://schemas.microsoft.com/office/drawing/2010/slicer">
              <sle:slicer xmlns:sle="http://schemas.microsoft.com/office/drawing/2010/slicer" name="ESTADO"/>
            </a:graphicData>
          </a:graphic>
        </xdr:graphicFrame>
      </mc:Choice>
      <mc:Fallback>
        <xdr:sp macro="" textlink="">
          <xdr:nvSpPr>
            <xdr:cNvPr id="0" name=""/>
            <xdr:cNvSpPr>
              <a:spLocks noTextEdit="1"/>
            </xdr:cNvSpPr>
          </xdr:nvSpPr>
          <xdr:spPr>
            <a:xfrm>
              <a:off x="211937" y="5802314"/>
              <a:ext cx="2759863" cy="712786"/>
            </a:xfrm>
            <a:prstGeom prst="rect">
              <a:avLst/>
            </a:prstGeom>
            <a:solidFill>
              <a:prstClr val="white"/>
            </a:solidFill>
            <a:ln w="1">
              <a:solidFill>
                <a:prstClr val="green"/>
              </a:solidFill>
            </a:ln>
          </xdr:spPr>
          <xdr:txBody>
            <a:bodyPr vertOverflow="clip" horzOverflow="clip"/>
            <a:lstStyle/>
            <a:p>
              <a:r>
                <a:rPr lang="es-EC"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278608</xdr:colOff>
      <xdr:row>3</xdr:row>
      <xdr:rowOff>149225</xdr:rowOff>
    </xdr:from>
    <xdr:to>
      <xdr:col>3</xdr:col>
      <xdr:colOff>687029</xdr:colOff>
      <xdr:row>13</xdr:row>
      <xdr:rowOff>76200</xdr:rowOff>
    </xdr:to>
    <mc:AlternateContent xmlns:mc="http://schemas.openxmlformats.org/markup-compatibility/2006">
      <mc:Choice xmlns:a14="http://schemas.microsoft.com/office/drawing/2010/main" Requires="a14">
        <xdr:graphicFrame macro="">
          <xdr:nvGraphicFramePr>
            <xdr:cNvPr id="8" name="DIRECCION RESPONSABLE">
              <a:extLst>
                <a:ext uri="{FF2B5EF4-FFF2-40B4-BE49-F238E27FC236}">
                  <a16:creationId xmlns:a16="http://schemas.microsoft.com/office/drawing/2014/main" id="{8C158B55-3DD9-47C1-9F11-02C5B31741C5}"/>
                </a:ext>
              </a:extLst>
            </xdr:cNvPr>
            <xdr:cNvGraphicFramePr/>
          </xdr:nvGraphicFramePr>
          <xdr:xfrm>
            <a:off x="0" y="0"/>
            <a:ext cx="0" cy="0"/>
          </xdr:xfrm>
          <a:graphic>
            <a:graphicData uri="http://schemas.microsoft.com/office/drawing/2010/slicer">
              <sle:slicer xmlns:sle="http://schemas.microsoft.com/office/drawing/2010/slicer" name="DIRECCION RESPONSABLE"/>
            </a:graphicData>
          </a:graphic>
        </xdr:graphicFrame>
      </mc:Choice>
      <mc:Fallback>
        <xdr:sp macro="" textlink="">
          <xdr:nvSpPr>
            <xdr:cNvPr id="0" name=""/>
            <xdr:cNvSpPr>
              <a:spLocks noTextEdit="1"/>
            </xdr:cNvSpPr>
          </xdr:nvSpPr>
          <xdr:spPr>
            <a:xfrm>
              <a:off x="278608" y="720725"/>
              <a:ext cx="2694421" cy="1831975"/>
            </a:xfrm>
            <a:prstGeom prst="rect">
              <a:avLst/>
            </a:prstGeom>
            <a:solidFill>
              <a:prstClr val="white"/>
            </a:solidFill>
            <a:ln w="1">
              <a:solidFill>
                <a:prstClr val="green"/>
              </a:solidFill>
            </a:ln>
          </xdr:spPr>
          <xdr:txBody>
            <a:bodyPr vertOverflow="clip" horzOverflow="clip"/>
            <a:lstStyle/>
            <a:p>
              <a:r>
                <a:rPr lang="es-EC"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257177</xdr:colOff>
      <xdr:row>13</xdr:row>
      <xdr:rowOff>173036</xdr:rowOff>
    </xdr:from>
    <xdr:to>
      <xdr:col>3</xdr:col>
      <xdr:colOff>724030</xdr:colOff>
      <xdr:row>17</xdr:row>
      <xdr:rowOff>95250</xdr:rowOff>
    </xdr:to>
    <mc:AlternateContent xmlns:mc="http://schemas.openxmlformats.org/markup-compatibility/2006">
      <mc:Choice xmlns:a14="http://schemas.microsoft.com/office/drawing/2010/main" Requires="a14">
        <xdr:graphicFrame macro="">
          <xdr:nvGraphicFramePr>
            <xdr:cNvPr id="9" name="AÑO 1">
              <a:extLst>
                <a:ext uri="{FF2B5EF4-FFF2-40B4-BE49-F238E27FC236}">
                  <a16:creationId xmlns:a16="http://schemas.microsoft.com/office/drawing/2014/main" id="{17A4216E-567B-4E0E-AE8C-8244E99C5075}"/>
                </a:ext>
              </a:extLst>
            </xdr:cNvPr>
            <xdr:cNvGraphicFramePr/>
          </xdr:nvGraphicFramePr>
          <xdr:xfrm>
            <a:off x="0" y="0"/>
            <a:ext cx="0" cy="0"/>
          </xdr:xfrm>
          <a:graphic>
            <a:graphicData uri="http://schemas.microsoft.com/office/drawing/2010/slicer">
              <sle:slicer xmlns:sle="http://schemas.microsoft.com/office/drawing/2010/slicer" name="AÑO 1"/>
            </a:graphicData>
          </a:graphic>
        </xdr:graphicFrame>
      </mc:Choice>
      <mc:Fallback>
        <xdr:sp macro="" textlink="">
          <xdr:nvSpPr>
            <xdr:cNvPr id="0" name=""/>
            <xdr:cNvSpPr>
              <a:spLocks noTextEdit="1"/>
            </xdr:cNvSpPr>
          </xdr:nvSpPr>
          <xdr:spPr>
            <a:xfrm>
              <a:off x="257177" y="2649536"/>
              <a:ext cx="2752853" cy="684214"/>
            </a:xfrm>
            <a:prstGeom prst="rect">
              <a:avLst/>
            </a:prstGeom>
            <a:solidFill>
              <a:prstClr val="white"/>
            </a:solidFill>
            <a:ln w="1">
              <a:solidFill>
                <a:prstClr val="green"/>
              </a:solidFill>
            </a:ln>
          </xdr:spPr>
          <xdr:txBody>
            <a:bodyPr vertOverflow="clip" horzOverflow="clip"/>
            <a:lstStyle/>
            <a:p>
              <a:r>
                <a:rPr lang="es-EC"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USER/Documents/APREFECTURA/DASHBOAR%20CONVENIOS%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USER/Documents/APREFECTURA/DASHBOAR%20CONVENIOS%202023.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952.654542824072" createdVersion="6" refreshedVersion="6" minRefreshableVersion="3" recordCount="113" xr:uid="{82215DE3-BDD9-4EE3-980A-72B20B477EB4}">
  <cacheSource type="worksheet">
    <worksheetSource ref="A3:W116" sheet="B-D CONVENIOS COOPERACIÓN INST" r:id="rId2"/>
  </cacheSource>
  <cacheFields count="22">
    <cacheField name="AÑO" numFmtId="0">
      <sharedItems containsSemiMixedTypes="0" containsString="0" containsNumber="1" containsInteger="1" minValue="2019" maxValue="2022" count="4">
        <n v="2019"/>
        <n v="2020"/>
        <n v="2021"/>
        <n v="2022"/>
      </sharedItems>
    </cacheField>
    <cacheField name="CANTÓN" numFmtId="0">
      <sharedItems count="11">
        <s v="ESPEJO "/>
        <s v="SAN PEDRO DE HUACA"/>
        <s v="BOLÍVAR"/>
        <s v="TULCÁN"/>
        <s v="VARIOS CANTONES"/>
        <s v="MIRA"/>
        <s v="MONTÚFAR"/>
        <s v="ENTIDADES VARIAS" u="1"/>
        <s v="Montúfar " u="1"/>
        <s v=" MIRA" u="1"/>
        <s v="ESPEJO" u="1"/>
      </sharedItems>
    </cacheField>
    <cacheField name="PARROQUIA" numFmtId="0">
      <sharedItems/>
    </cacheField>
    <cacheField name="ENTIDAD -CONTRAPARTE" numFmtId="0">
      <sharedItems count="87">
        <s v="EL ANGEL"/>
        <s v="GAD MUNICIPAL DE SAN PEDRO DE HUACA"/>
        <s v="GAD PARROQUIAL DE MONTE OLIVO"/>
        <s v="GAD PARROQUIAL LOS ANDES"/>
        <s v="GAD PARROQUIAL URBINA"/>
        <s v="MINISTERIO DE TRANSPORTE Y OBRAS PÚBLICAS"/>
        <s v="GAD MUNICIPAL DE MIRA"/>
        <s v="GAD MUNICIPAL DE MONTÚFAR"/>
        <s v="GAD MUNICIPAL DEL CANTÓN BOLÍVAR"/>
        <s v="GAD MUNICIPAL SAN PEDRO DE HUACA"/>
        <s v="GAD PARROQUIAL CRISTOBAL COLÓN"/>
        <s v="GAD PARROQUIAL RURAL DE MALDONADO"/>
        <s v="GAD PARROQUIAL LA PAZ"/>
        <s v="GADM ESPEJO GAD LA LIBERTAD"/>
        <s v="GADM MIRA"/>
        <s v="GADM MONTUFAR"/>
        <s v="GADP DE FERNANDEZ SALVADOR"/>
        <s v="GADP EL GOALTAL"/>
        <s v="GADPR DE CHITAN DE NAVARRETES"/>
        <s v="GADPR DE CRISTOBAL COLON _x000a_GADM MONTUFAR"/>
        <s v="GADPR DE PIARTAL_x000a_GADM MONTUFAR"/>
        <s v="GADPR DE PIOTER"/>
        <s v="GADPR URBINA"/>
        <s v="GADM ESPEJO"/>
        <s v="GAD CRISTOBAL COLON"/>
        <s v="GAD MIRA"/>
        <s v="GAD Montufar"/>
        <s v="GAD MUNICIPAL DE TULCAN"/>
        <s v="GAD SAN PEDRO DE HUACA"/>
        <s v="GAD SANTA MARTHA DE CUBA"/>
        <s v="SAN ISIDRO"/>
        <s v="GAD PIOTER"/>
        <s v=" MIRA"/>
        <s v="Montúfar "/>
        <s v="BANCO DE DESARROLLO"/>
        <s v="GAD BOLIVAR"/>
        <s v="GAD PARROQUIAL DE LA PAZ"/>
        <s v="GAD PARROQUIAL DE SAN RAFAEL"/>
        <s v="GAD PARROQUIAL DE SANTA MARTHA DE CUBA"/>
        <s v="GAD PARROQUIAL EL CARMELO"/>
        <s v="GAD PARROQUIAL RURAL DE FERNANDEZ SALVADOR"/>
        <s v="GAD PARROQUIAL RURAL DE GARCIA MORENO"/>
        <s v="GAD PARROQUIAL RURAL DE JACINTO JIJON Y CAAMAÑO"/>
        <s v="GAD PARROQUIAL RURAL DE JUAN MONTALVO"/>
        <s v="GAD PARROQUIAL RURAL DE JULIO ANDRADE"/>
        <s v="GAD PARROQUIAL RURAL DE SAN ISIDRO"/>
        <s v="GAD PARROQUIAL RURAL DE SAN VICENTE DE PUSIR"/>
        <s v="GAD PARROQUIAL RURAL DE TUFIÑO"/>
        <s v="GAD PARROQUIAL RURAL DE URBINA"/>
        <s v="GAD PARROQUIAL RURAL TOBAR DONOSO"/>
        <s v="INSTITUTO TULCÁN"/>
        <s v="MINISTERIO DE EDUCACIÓN"/>
        <s v="MINISTERIO DE SALUD PÚBLICA"/>
        <s v="FUNDACIÓN CODESPA"/>
        <s v="GIZ"/>
        <s v="AYUNTAMIENTO LA PALMA DEL CONDADO"/>
        <s v="CAMARA DE COMERCIO DE QUITO"/>
        <s v="UPEC"/>
        <s v="FONDO ITALO ECUATORIANO PARA EL DESARROLLO SOSTENIBLEFIEDS"/>
        <s v="GAD MUNICIPAL DE BOLIVAR "/>
        <s v="MNE MANCOMUNIDAD DEL NORTE DEL ECUADOR"/>
        <s v="CODESPA"/>
        <s v="GAD PIARTAL"/>
        <s v="GAD URBINA"/>
        <s v="PREFECTURA DE IMBABURA"/>
        <s v="EMAPA TULCAN"/>
        <s v="GADP DE IMBABURA"/>
        <s v="ADRA AGENCIA ADVENTISTA DE DESARROLLO Y RECURSOS ASISTENCIALES"/>
        <s v="CUERPO DE BOMBEROS DEL CANTÓN BOLÍVAR"/>
        <s v="GAD MUNICIPAL DE BOLÍVAR"/>
        <s v="INSTITUTO NACIONAL DE BIODIVERSIDAD"/>
        <s v="GAD PARROQUIAL DE PIARTAL"/>
        <s v="GADPR MARISCAL SUCRE"/>
        <s v="Junta Administradora de Agua Potable y Saneamiento Santa Fe de Tetes"/>
        <s v="CONDOR ANDINO"/>
        <s v="CUERPO DE BOMBEROS DE TULCAN"/>
        <s v="FUNDACIÓN PARA EL DESARROLLO DE ALTERNATIVAS COMUNITARIAS DE CONSERVACIÓN DEL TRÓPICO &quot;ALTROPICO&quot;"/>
        <s v="GAD MALDONADO"/>
        <s v="GAD MIRA , LA CONCEPCION , JUAN MONTALVO, JUNTA DE RIEGO PALO BLANCO"/>
        <s v="LABORATORIO ALS ECUADOR ALSECU S.A."/>
        <s v="COSPE FIEDS"/>
        <s v="CUERPO DE BOMBEROS DE ESPEJO"/>
        <s v="CUERPO DE BOMBEROS DE MIRA"/>
        <s v="CUERPO DE BOMBEROS DEL CANTON BOLÍVAR"/>
        <s v="CUERPO DE BOMBEROS DEL CANTON MONTÚFAR"/>
        <s v="CUERPO DE BOMBEROS DEL CANTON SAN PEDRO DE HUACA"/>
        <s v="CUERPO DE BOMBEROS DEL CANTON TULCAN"/>
      </sharedItems>
    </cacheField>
    <cacheField name="DESCRIPCIÓN" numFmtId="0">
      <sharedItems count="106" longText="1">
        <s v="CONVENIO DE COOPERACIÓN INTERINSTITUCIONAL ENTRE EL GAD DE LA PROVINCIA DEL CARCHI Y EL GAD MUNICIPAL DEL CANTON ESPEJO"/>
        <s v="CONVENIO MARCO DE COOPERACIÓN INTERINSTITUCIONAL ENTRE EL GAD DE LA PROVINCIA DEL CARCHI Y EL GAD MUNICIPAL DE HUACA"/>
        <s v="CONVENIO DE COOPERACION INTERINSTITUCIONAL ENTRE EL GAD DE LA PROVINCIA DEL CARCHI Y EL GAD PARROQUIAL RURAL DE MONTE OLIVO"/>
        <s v="CONVENIO DE COOPEACIÓN INTERINSTITUCIONAL ENTRE EL GAD DE LA PROVINCIA DEL CARCHI Y EL GAD PARROQUIAL RURAL DE LOS ANDES"/>
        <s v="CONVENIO DE COOPERACIÓN INTERINSTITUCIONAL ENTRE EL GAD DE LA PROVINCIA DEL CARCHI Y EL GAD PARROQUIAL RURAL DE URBINA"/>
        <s v="CONVENIO MARCO DE COOPERACIÓN INTERINSTITUCIONAL ENTRE EL MINISTERIO DE TRANSPORTE Y OBRAS PÚBLICAS Y LOS GADS PROVINCIALES DE: CARCHI E IMBABURA; CANTONALES DE: IBARRA Y BOLÍVAR; Y PARROQUIALES DE: AMBUQUI Y SAN VICENTE DE PUSIR"/>
        <s v="CONVENIO DE COOPERACIÓN INTERINSTITUCIONAL ENTRE EL GAD DE LA PROVINCIA DEL CARCHI Y EL GAD MUNICIPAL DE MIRA"/>
        <s v="CONVENIO DE COOPERACIÓN INTERINSTITUCIONAL ENTRE EL GAD DE LA PROVINCIA DEL CARCHI Y EL GAD MUNICIPAL DEL CANTÓN MIRA"/>
        <s v="CONVENIO DE COOPERACIÓN INTERINSTITUCIONAL ENTRE  EL GAD DE LA PROVINCIA DEL CARCHI Y EL GAD MUNICIPAL DE MONTÚFAR"/>
        <s v="CONVENIO DE COOPERACIÓN INTERINSTITUCIONAL ENTRE  EL GAD DE LA PROVINCIA DEL CARCHI Y EL GAD MUNICIPAL DE MONTÚFAR, GAD PARROQUIAL DE LA PAZ Y LA JUNTA ADMINISTRADORA DE AGUA POTABLE Y SANEAMIENTO DE LA PAZ "/>
        <s v="CONVENIO DE COOPERACIÓN INTERINSTITUCIONAL ENTRE EL GAD MUNICIPAL DE MONTÚFAR, GAD DE LA PROVINCIA DEL CARCHI Y GAD PARROQUIAL DE LA PAZ"/>
        <s v="CONVENIO DE COOPERACIÓN INTERINSTITUCIONAL ENTRE EL GAD DE LA PROVINCIA DEL CARCHI Y ELGAD MUNICIPAL DEL CANTÓN BOLÍVAR"/>
        <s v="CONVENIO DE COOPERACIÓN INTERINSTITUCIONAL ENTRE EL GAD DE LA PROVINCIA DEL CARCHI Y EL GAD MUNICIPAL DE SAN PEDRO DE HUACA"/>
        <s v="CONVENIO DE COOPERACIÓN INTERINSTITUCIONAL ENTRE EL GAD DE LA PROVINCIA DEL CARCHI Y EL GAD DE LA PROVINCIA DEL CARCHI Y EL GAD PARROQUIAL DE CRISTOBAL COLON  "/>
        <s v="CONVENIO DE COOPERACIÓN INTERINSTITUCIONAL ENTRE EL GAD DE LA PROVINCIA DEL CARCHI Y EL GAD PARROQUIA RURAL DE MALDONADO"/>
        <s v="CONVENIO DE COOPERACIÓN INTERINSTITUCIONAL ENTRE EL MINISTERIO DE TRANSPORTE Y OBRAS PÚBLICAS, LOS GOBIERNOS AUTÓNOMOS DESCENTRALIZADOS DE LAS PROVINCIAS DEL CARCHI E IMBABURA, LOS GOBIERNOS AUTÓNOMOS DESCENTRALIZADOS MUNICIPALES DE LOS CANTONES IBARRA Y BOLIVAR Y EL GAD PARROQUIAL RURAL DE SAN VICENTE DE PUSIR"/>
        <s v="Convenio De Cooperación Interinstitucional Entre El Gobierno Autónomo Descentralizado De La Provincia Del Carchi Y El Gobierno Autónomo Descentralizado Municipal de Huaca"/>
        <s v="CONVENIO DE COOPERACIÓN INTERINSTITUCIONAL ENTRE EL GAD DE LA PROVINCIA DEL CARCHI , GAD MUNICIPAL DE MONTUFAR Y GAD PARROQUIAL DE LA PAZ"/>
        <s v="CONVENIO DE COOPERACIÓN INTERINSTITUCIONAL ENTRE EL GOBIERNO AUTÓNOMO DESCENTRALIZADO DE LA PROVINCIA DEL CARCHI , GOBIERNO AUTÓNOMO DESCENTRALIZADO MUNICIPAL DE ESPEJO Y EL GOBIERNO AUTÓNOMO DESCENTRALIZADO PARROQUIAL RURAL DE LA LIBERTAD"/>
        <s v="Convenio De Cooperación Interinstitucional Entre El Gobierno Autónomo Descentralizado De La Provincia Del Carchi y Gobierno Autónomo Descentralizado Municipal De Mira."/>
        <s v="Convenio De Cooperación Interinstitucional Entre El Gobierno Autónomo Descentralizado De La Provincia Del Carchi y Gobierno Autónomo Descentralizado Municipal De Montufar."/>
        <s v="Convenio De Cooperación Interinstitucional Entre El GADPC y GADPR De Fernández Salvador"/>
        <s v="Convenio de cooperación interinstitucional entre el Gobierno Autónomo Descentralizado de la Provincia del Carchi y el Gobierno Autónomo Descentralizado Parroquial Rural de El Goaltal"/>
        <s v="CONVENIO DE COOPERACION INSTITUCIONAL ENTRE EL GOBIERNO AUTONOMO DESCENTRALIZADO DE LA PROVINCIA DEL CARCHI Y EL GOBIERNO AUTONOMO DESCENTRALIZADO PARROQUIAL RURAL DE CHITAN DE NAVARRETES"/>
        <s v="Convenio De Cooperación Interinstitucional Entre El Gobierno Autónomo Descentralizado De La Provincia Del Carchi, Gobierno Autónomo Descentralizado Municipal De Montufar Y El Gobierno Autónomo Descentralizado Parroquial Rural De Cristóbal Colón"/>
        <s v="Convenio De Cooperación Interinstitucional Entre El Gobierno Autónomo Descentralizado De La Provincia Del Carchi, Gobierno Autónomo Descentralizado Municipal De Montufar Y El Gobierno Autónomo Descentralizado Parroquial Rural De Piartal"/>
        <s v="Convenio De Cooperación Interinstitucional Entre El Gobierno Autónomo Descentralizado De La Provincia Del Carchi Y El Gobierno Autónomo Descentralizado Parroquial Rural De Pioter"/>
        <s v="Convenio De Cooperación Interinstitucional entre el Gobierno Autónomo Descentralizado de la Provincia del Carchi y el Gobierno Autónomo Descentralizado Parroquial Rural de Urbina"/>
        <s v="Convenio de delegación de competencia vial al Gobierno Autónomo descentralizado Municipal de Espejo para la ejecución del “Proyecto de Reconstrucción y Mejoramiento de las Vías de Acceso a la Reserva Ecológica El Ángel; Tramos El Ángel-Represa Giovanni Calles, con una longitud 28km; Tramo El Ángel-El Voladero, con una longitud de 14.5 Km, ubicados en la jurisdicción del Cantón Espejo, Provincia del Carchi”"/>
        <s v="CONVENIO DE COOPERACION INTERINSTITUCIONAL ENTRE EL GOBIERNO AUTONOMO DESCENTRALIZADO DE LA PROVINCIA DEL CARCHI Y EL GOBIERNO AUTONOMO DESCENTRALIZADO MUNICIPAL DE MONTUFAR "/>
        <s v="CONVENIO DE COOPERACION INTERINTITUCIONAL ENTRE EL GOBIERNO AUTONOMO DESCENTRALIZADO DE LA PROVINCIA DEL CARCHI , EL GOBIERNO AUTONOMO DESCENTRALIZADO MUNICIPAL DEL CANTON MONTUFAR Y EL GOBIERNO AUTONOMO DESCENTRALIZADO PARROQUIAL RURAL DE CRISTOBAL COLON"/>
        <s v="Convenio de cooperación interinstitucional entre el Gobierno Autónomo Descentralizado de la Provincia del Carchi y el Gobierno Autónomo Descentralizado Municipal de Mira"/>
        <s v="Convenio de cooperación interinstitucional entre el Gobierno Autónomo Descentralizado de la Provincia del Carchi, el Gobierno Autónomo Descentralizado Municipal de Mira y el Gobierno Autónomo Descentralizado Parroquial Rural de Juan Montalvo."/>
        <s v="Convenio de cooperación interinstitucional entre el Gobierno Autónomo Descentralizado de la Provincia del Carchi, el Gobierno Autónomo Descentralizado Municipal de Mira "/>
        <s v="Convenio especifico de delegación de competencia en fomento la delegación de la competencia vial, sin transferencia de recursos a favor del Gobierno Autónomo Descentralizado Municipal de Montúfar, para ejecutar adoquinados de: &quot;: “1) Vía principal de la comunidad El Capulí, en una longitud aproximada de 380 mtrs. 2) Vía principal de la comunidad San Cristóbal Bajo, en una longitud aproximada de 100 mtrs. 3) Vía principal de la comunidad Chiles Alto en una longitud aproximada de 110 mtrs.; y, 4) Vía Principal de la Comunidad de la Delicia Baja, sector la iglesia, en una longitud aproximada de 100mtrs, mismos que beneficiaran a las comunidades del cantón"/>
        <s v="CONVENIO ENTRE EL GOBIERNO AUTÓNOMO DESCENTRALIZADO MUNICIPAL DE TULCÁN, EL GOBIERNO AUTÓNOMO DESCENTRALIZADO PROVINCIAL DEL CARCHI, EL GOBIERNO AUTÓNOMO DESCENTRALIZADO PARROQUIAL RURAL DE JULIO ANDRADE, UNIDAD EDUCATIVA MARÍA AUXILIADORA; Y, COMITÉ CENTRAL DE PADRES DE FAMILIA DE LA ESCUELA DE EDUCACIÓN BÁSICA MARÍA AUXILIADORA"/>
        <s v="Convenio de cooperación interinstitucional entre el Gobierno Autónomo Descentralizado de la Provincia del Carchi y el Gobierno Autónomo Descentralizado Municipal de San Pedro de Huaca."/>
        <s v="Convenio de cooperación interinstitucional entre el Gobierno Autónomo Descentralizado de la Provincia del Carchi y el Gobierno Autónomo Descentralizado Parroquial Rural de Santa Martha de Cuba"/>
        <s v="Convenio de cooperación interinstitucional entre el Gobierno Autónomo Descentralizado de la Provincia del Carchi y el Gobierno Autónomo Descentralizado Parroquial Rural de San Isidro."/>
        <s v="Convenio de Cooperación Interisntitucional ° 010-JTR-2022 Entre el Gobierno Autónomo Descentralizado Municipal del Cantón Mira y el Gobierno  autonomo  descentralizado Parroquial  de Juan Montalvo"/>
        <s v="Convenio de cooperación interinstitucional  Numero 011-JTR-2022 Entre el convenio Autónomo  DESCENTRALIZADO  DE LA provincia del carchi; Y EL gobierno AUTÓNOMO Descentralizado  Municipal del  Cantón MONTÚFAR."/>
        <s v="CONVENIO DE ASIGNACIÓN DE RECURSOS NO REEMBOLSABLES ENTRE EL BANCO DE DESARROLLO DEL ECUADOR B.P Y EL GAD DE LA PROVINCIA DEL CARCHI"/>
        <s v="Convenio De Cooperación Interinstitucional Entre El Gobierno Autónomo Descentralizado De La Provincia Del Carchi, Gobierno Autónomo Descentralizado Municipal de Bolívar y Gobierno Autónomo Descentralizado Parroquial Rural de San Rafael."/>
        <s v="CONVENIO DE COOPERACIÓN INTERINSTITUCIONAL  ENTRE EL GOBIERNO AUTÓNOMO DESCENTRALIZADO DE LA PROVINCIA DEL CARCHI Y EL GOBIERNO AUTÓNOMO DESCENTRALIZADO MUNICIPAL DEL CANTÓN MIRA_x000a_"/>
        <s v="CONVENIO DE COOPERACIÓN INTERINSTITUCIONAL ENTRE EL GOBIERNO AUTÓNOMO DESCENTRALIZADO DE LA PROVINCIA DEL CARCHI Y EL GOBIERNO AUTÓNOMO DESCENTRALIZADO PARROQUIAL RURAL DE LA PAZ"/>
        <s v="CONVENIO DE COOPERACIÓN INTERINSTITUCIONAL ENTRE EL GAD DE LA PROVINCIA DEL CARCHI, EL GAD MUNICIPAL DE BOLÍVAR Y EL GAD PARROQUIAL RURAL DE SAN RAFAEL"/>
        <s v="CONVENIO DE COOPERACIÓN INTERINSTITUCIONAL ENTRE EL GAD DE LA PROVINCIA DEL CARCHI, EL GAD MUNICIPAL DE BOLIVAR Y EL GAD PARROQUIAL DE SAN RAFAEL "/>
        <s v="CONVENIO DE COOPERACIÓN INTERINSTITUCIONAL ENTRE EL GAD DE LA PROVINCIA DEL CARCHI Y EL GAD PARROQUIAL RURAL DE SANTA MARTHA DE CUBA"/>
        <s v="CONVENIO DE COOPERACIÓN INTERINSTITUCIONAL ENTRE EL GAD DE LA PROVINCIA DEL CARCHI Y EL GAD PARROQUIAL DE EL CARMELO"/>
        <s v="CONVENIO DE COOPERACIÓN INTERINSTITUCIONAL  ENTRE EL GOBIERNO AUTÓNOMO DESCENTRALIZADO DE LA PROVINCIA DEL CARCHI Y EL GOBIERNO AUTÓNOMO ESCENTRALIZADO PARROQUIAL RURAL DE FERNÁNDEZ SALVADOR_x000a_"/>
        <s v="CONVENIO DE COOPERACIÓN INTERINSTITUCIONAL ENTRE EL GOBIERNO AUTÓNOMO DESCENTRALIZADO DE LA PROVINCIA DEL CARCHI Y EL GOBIERNO AUTÓNOMO DESCENTRALIZADO PARROQUIAL RURAL DE GARCÍA MORENO_x000a_"/>
        <s v="CONVENIO DE COOPERACIÓN INTERINSTITUCIONAL  ENTRE EL GOBIERNO AUTÓNOMO DESCENTRALIZADO DE LA PROVINCIA DEL CARCHI Y EL GOBIERNO AUTÓNOMO DESCENTRALIZADO PARROQUIAL RURAL DE JACINTO JIJÓN Y CAAMAÑO_x000a_"/>
        <s v="CONVENIO DE COOPERACIÓN INTERINSTITUCIONAL ENTRE EL GOBIERNO AUTÓNOMO DESCENTRALIZADO DE LA PROVINCIA DEL CARCHI Y EL GOBIERNO AUTÓNOMO DESCENTRALIZADO PARROQUIAL RURAL DE JUAN MONTALVO_x000a_"/>
        <s v="CONVENIO TRIPARTITO DE COOPERACIÓN INTERINSTITUCIONAL ENTRE EL GAD PROVINCIAL DEL CARCHI, GAD MUNICIPAL DE MIRA Y GAD PARROQUIAL DE JUAN MONTALVO"/>
        <s v="CONVENIO DE COOPERACIÓN INTERINSTITUCIONAL  ENTRE EL GOBIERNO AUTÓNOMO DESCENTRALIZADO DE LA PROVINCIA DEL CARCHI Y EL GOBIERNO AUTÓNOMO DESCENTRALIZADO PARROQUIAL RURAL DE JULIO ANDRADE_x000a_"/>
        <s v="CONVENIO DE COOPERACIÓN INTERINSTITUCIONAL  ENTRE EL GOBIERNO AUTÓNOMO DESCENTRALIZADO DE LA PROVINCIA DEL CARCHI Y EL GOBIERNO AUTÓNOMO DESCENTRALIZADO PARROQUIAL RURAL DE SAN ISIDRO_x000a_"/>
        <s v="CONVENIO DE COOPERACIÓN INTERINSTITUCIONAL ENTRE EL GOBIERNO AUTÓNOMO DESCENTRALIZADO DE LA PROVINCIA DEL CARCHI Y EL GOBIERNO AUTÓNOMO DESCENTRALIZADO PARROQUIAL RURAL DE SAN VICENTE DE PUSIR_x000a_"/>
        <s v="CONVENIO DE COOPERACIÓN INTERINSTITUCIONAL ENTRE EL GOBIERNO AUTÓNOMO DESCENTRALIZADO DE LA PROVINCIA DEL CARCHI Y EL GOBIERNO AUTÓNOMO DESCENTRALIZADO PARROQUIAL RURAL DE TUFIÑO"/>
        <s v="CONVENIO DE COOPERACIÓN INTERINSTITUCIONAL  ENTRE EL GOBIERNO AUTÓNOMO DESCENTRALIZADO DE LA PROVINCIA DEL CARCHI Y EL GOBIERNO AUTÓNOMO DESCENTRALIZADO PARROQUIAL RURAL DE URBINA"/>
        <s v="CONVENIO DE COOPERACIÓN INTERINSTITUCIONAL ENTRE EL GOBIERNO AUTÓNOMO DESCENTRALIZADO DE LA PROVINCIA DEL CARCHI Y EL GOBIERNO AUTÓNOMO DESCENTRALIZADO PARROQUIAL RURAL DE TOBAR DONOSO"/>
        <s v="CONVENIO DE COOPERACIÓN INTERINSTITUCIONAL ENTRE EL GOBIERNO AUTÓNOMO DESCENTRALIZADO DE LA PROVINCIA DEL CARCHI Y EL GOBIERNO AUTÓNOMO DESCENTRALIZADO MUNICIPAL DEL CANTÓN MIRA"/>
        <s v="CONVENIO DE COOPERACIÓN INTERINSTITUCIONAL ENTRE EL GAD DE LA PROVINCIA DEL CARCHI Y LA UNIDAD EDUCATIVA TULCÁN"/>
        <s v="CONVENIO DE COOPERACIÓN INTERINSTITUCIONAL ENTRE LA COORDINACIÓN ZONAL 1 DE EDUCACIÓN Y LA PREFECTURA DEL CARCHI"/>
        <s v="CARTA DE ENTENDIMIENTO Y COMPROMISO ENTRE EL GAD DE LA PROVINCIA DEL CARCHI Y LA COORDINACIÓN ZONAL DE SALUD 1"/>
        <s v="CONVENIO MARCO DE COOPERACIÓN INTERINSTITUCIONAL ENTRE EL GAD DE LA PROVINCIA DEL CARCHI Y EL GAD MUNICIPAL DE MIRA"/>
        <s v="CONVENVENIO MARCO DE COOPERACIÓN INTERINSTITUCIONAL ENTRE EL GAD DE LA PROVINCIA DEL CARCHI Y LA FUNDACIÓN CODESPA"/>
        <s v="CARTA DE COOPERACIÓN ENTRE EL GAD DE LA PROVINCIA DEL CARCHI Y LA GIZ-COOPERACIÓN TÉCNICA ALEMANA"/>
        <s v="CONVENIO PARA LA EJECUCION DEL PROYECTO ECOGOBTUR &quot;EMPODERAMIENTO DE COMUNIDADES Y GOBIERNOS RURALES A TRAVES DEL TURISMO SOSTENIBLE EN EL CARCHI"/>
        <s v="CONVENIO DE COOPERACIÓN INTERINSTITUCIONAL ENTRE EL CENTRO DE ESTUDIOS DE COMERCIO DE LA CÁMARA DE COMERCIO DE QUITO Y EL GAD DE LA PROVINCIA DEL CARCHI"/>
        <s v="CONVENIO DE COOPERACIÓN INTERINSTITUCIONAL  ENTRE EL GOBIERNO AUTÓNOMO DESCENTRALIZADO DE LA PROVINCIA DEL CARCHI, EL GOBIERNO AUTÓNOMO DESCENTRALIZADO MUNICIPAL DEL CANTÓN MIRA Y EL GOBIERNO AUTÓNOMO DESCENTRALIZADO MUNICIPAL DEL CANTÓN ESPEJO_x000a_"/>
        <s v="CONVENIO DE COOPERACIÓN INTERINSTITUCIONAL ENTRE EL GAD DE LA PROVINCIA DEL CARCHI, GAD PARROQUIAL RURAL DE URBINA Y LA ASOCIACIÓN DE PRODUCTORES DE LÁCTEOS DE TULCÁN, ASOPRODELAT"/>
        <s v="Convenio de cooperación interinstitucional entre el Gobierno Autónomo Descentralizado de la Provincia del Carchi, Gobierno Autónomo Descentralizado Municipal de Bolívar y Gobierno Autónomo Descentralizado Parroquial Rural de San Vicente de Pusir "/>
        <s v="Convenio de cooperación interinstitucional entre el Gobierno Autónomo Descentralizado de la Provincia del Carchi y la Universidad Politécnica Estatal del Carchi"/>
        <s v="CONVENIO DE FINANCIAMIENTO NO REEMBOLSABLE PARA LA EJECUCION DEL PROYECTO DE DESARROLLO (FIEDS-8-2019) DENOMINADO &quot;MEJORAMIENTO DE LA COMPETITIVIDAD DE LA CADENA DE VALOR LACTEA DE LA PROVINCIA DEL CARCHI"/>
        <s v="CONVENIO DE COOPERACIÓN INTERINSTITUCIONAL ENTRE EL GAD DE LA PROVINCIA DEL CARCHI Y EL GAD MUNICIPAL DE BOLÍVAR"/>
        <s v="CONVENIO DE COOPERACIÓN INTERINSTITUCIONAL ENTRE EL GAD DE LA PROVINCIA DEL CARCHI Y LA MANCOMUNIDAD DEL NORTE DEL ECUADOR"/>
        <s v="CONVENIO DE COOPERACIÓN INTERINSTITUCIONAL ENTRE EL GAD DE LA PROVINCIA DEL CARCHI Y LA UPEC"/>
        <s v="CONVENIO MARCO DE COOPERACIÓN ENTRE LA UNIVERSIDAD ANDINA SIMÓN BOLIVAR, SEDE ECUADOR, EL GAD DE LA PROVINCIA DEL CARCHI Y LA UNIVERDIDAD POLITÉCNICA ESTATAL DEL CARCHI"/>
        <s v="Convenio de cooperación interinstitucional entre el GAD Provincial del Carchi y Fundación CODESPA"/>
        <s v="Convenio de delegación de competencia en fomento de actividades productivas provinciales especialmente las agropecuarias al Gobierno Autónomo Descentralizado Municipal de Montúfar"/>
        <s v="Convenio de cooperación interinstitucional entre el Gobierno Autónomo Descentralizado de la Provincia del Carchi y el Gobierno Autónomo Descentralizado Parroquial Rural de Piartal"/>
        <s v="Convenio de cooperación interinstitucional entre el Gobierno Autónomo Descentralizado de la Provincia del Carchi y el Gobierno Autónomo Descentralizado Parroquial Rural de Urbina."/>
        <s v="CONVENIO MARCO DE COOPERACION INTERISTITUCIONAL SUSCRITO ENTRE EL GOBIERNO AUTONOMO DESCENTRALIZADO MUNICIPAL DE MIRA, GOBIERNO AUTONOMO DESCENTRALIZADO DE LA PROVINCIA DEL CARCHI Y LA UNIVERSIDAD POLITECNICA ESTATAL DEL CARCHI"/>
        <s v="CONVENIO ESPECIFICO DE COOPERACIÓN INTERINSTITUCIONAL SUSCRITO ENTRE EL GOBIERNO AUTÓNOMO DESCENTRALIZADO DEL CANTÓN MIRA; EL GOBIERNO AUTÓNOMO DESCENTRALIZADO DE LA PROVINCIA DE CARCHI; Y, LA UNIVERSIDAD POLITÉCNICA_x000a_ESTATAL DEL CARCHI"/>
        <s v="CONVENIO DE COOPERACION INTERINSTITUCIONAL ENTRE EL GAD DE LA PROVINCIA DEL CARCHI Y EL GAD DE LA PROVINCIA DE IMBABURA"/>
        <s v="CONVENIO DE COOPERACIÓN INTERINSTITUCIONAL ENTRE EL GAD DE LA PROVINCIA DEL CARCHI, EL GAD MUNICIPAL DE TULCÁN, LA EMPRESA PÚBLICA MUNICIPAL DE AGUA POTABLE Y ALCANTARILLADO DE TULCAN, EL GAD PARROQUIAL DE URBINA Y LA JUNTA ADMINISTRADORA DE AGUA POTABLE REGIONAL DE URBINA"/>
        <s v="CONVENIO DE COOPERACION INTERINSTITUCIONAL ENTRE EL GOBIERNO AUTONOMO DESCENTRALIZADO DE LA PROVINCIA DEL CARCHI Y EL GOBIERNO AUTONOMO DESCENTRALIZADO DE LA PROVINCIA DE IMBABURA"/>
        <s v="CONVENIO DE COOPERACIÓN PARA EL COBRO DEL 0.001% ADICIONAL AL IMPUESTO DE ALCABALAS, ENTRE EL GAD DE LA PROVINCIA DEL CARCHI Y EL GAD MUNICIPAL DE SAN PEDRO DE HUACA"/>
        <s v="CARTA DE ENTENDIMIENTO Y COMPROMISO ENTRE EL GAD DE LA PROVINCIA DEL CARCHI Y AGENCIA ADVENTISTA DE DESARROLLO Y RECURSOS ASISTENCIALES - ADRA"/>
        <s v="CONVENIO ESPECÍFICO DE COOPERACIÓN INTERINSTITUCIONAL ENTRE EL GAD DE PROVINCIA DEL CARCHI Y EL CUERPO DE BOMBEROS DEL CANTÓN BOLÍVAR"/>
        <s v="CONVENO DE  COOPERACION INTERINSTITUCIONAL ENTRE EL GOBIERNO AUTONOMO DESCENTRALZADO DE LA PROVINCIA DEL CARCHI  EL INSTIUTO NACIONAL DE BIODIVERSIDAD"/>
        <s v="Convenio De Cooperación Interinstitucional Entre El Gobierno Autónomo Descentralizado De La Provincia Del Carchi Y El Gobierno Autónomo Descentralizado Parroquial Rural De Mariscal Sucre"/>
        <s v="Convenio de cooperación interinstitucional entre el Gobierno Autónomo Descentralizado De La Provincia Del Carchi y la Junta Administradora de Agua Potable y Saneamiento Santa Fe de Tetés"/>
        <s v="Convenio marco de cooperación interinstitucional entre el Gobierno Autónomo Descentralizado de la Provincia del Carchi y Fundación Condor Andino"/>
        <s v="CONVENIO DE COOPERACION INTERINSTITUCIONAL ENTRE EL GOBIERNO AUTONOMO DESCENTRALIZADO DE LA PROVINCIA DEL CARCHI Y EL CUERPO DE BOMBEROS DE TULCAN"/>
        <s v="CONVENIO MARCO DE COOPERACIÓN INTERINSTITUCIONAL ENTRE EL GOBIERNO AUTÓNOMO DESCENTRALIZADO DE LA PROVINCIA DEL CARCHI Y FUNDACIÓN PARA EL DESARROLLO DE ALTERNATIVAS COMUNITARIAS DE CONSERVACIÓN DEL TRÓPICO “ALTRÓPICO”"/>
        <s v="Convenio de cooperación interinstitucional entre el Gobierno Autónomo Descentralizado De La Provincia Del Carchi y el Gobierno Autónomo Descentralizado Parroquial Rural De Maldonado."/>
        <s v="Convenio de cooperación interinstitucional entre el Gobierno Autónomo Descentralizado de la Provincia del Carchi, el Gobierno Autónomo Descentralizado Municipal de Mira, Gobierno Autónomo Descentralizado Parroquial Rural De Juan Montalvo, el Gobierno Autónomo Descentralizado Parroquial Rural De La Concepción y la Junta de Riego de Palo Blanco"/>
        <s v="CONVENIO DE COOPERACION INTERINSTITUCIONAL ENTRE EL GOBIERNO AUTONOMO DESCENTRALIZADO DE LA PROVINCIA DEL CARCHI Y EL LABORATORIO  ALS ECUADOR ALSECU S.A."/>
        <s v="Convenio de cooperación interinstitucional entre el Gobierno Autónomo Descentralizado De La Provincia Del Carchi y COSPE - Cooperazione Per lo Sviluppo Dei Paesi Emergenti."/>
        <s v="CONVENIO DE COOPERACIÓN INTERINSTITUCIONAL ENTRE GOBIERNO AUTÓNOMO  DESCENTRALIZADO DE LA PROVINCIA DEL CARCHI Y EL CUERPO DE BOMBEROS DEL CANTÓN ESPEJO"/>
        <s v="CONVENIO DE COOPERACIÓN INTERINSTITUCIONAL ENTRE GOBIERNO AUTÓNOMO  DESCENTRALIZADO DE LA PROVINCIA DEL CARCHI Y EL CUERPO DE BOMBEROS DEL CANTÓN MIRA"/>
        <s v="CONVENIO DE COOPERACIÓN INTERINSTITUCIONAL ENTRE GOBIERNO AUTÓNOMO  DESCENTRALIZADO DE LA PROVINCIA DEL CARCHI Y EL CUERPO DE BOMBEROS DEL CANTÓN BOLÍVAR"/>
        <s v="CONVENIO DE COOPERACIÓN INTERINSTITUCIONAL ENTRE GOBIERNO AUTÓNOMO  DESCENTRALIZADO DE LA PROVINCIA DEL CARCHI Y EL CUERPO DE BOMBEROS DEL CANTÓN MONTÚFAR_x000a_"/>
        <s v="CONVENIO DE COOPERACIÓN INTERINSTITUCIONAL ENTRE GOBIERNO AUTÓNOMO  DESCENTRALIZADO DE LA PROVINCIA DEL CARCHI Y EL CUERPO DE BOMBEROS DEL CANTÓN SAN PEDRO DE HUACA_x000a_"/>
        <s v="CONVENIO DE COOPERACIÓN INTERINSTITUCIONAL ENTRE GOBIERNO AUTÓNOMO  DESCENTRALIZADO DE LA PROVINCIA DEL CARCHI Y EL CUERPO DE BOMBEROS DEL CANTÓN TULCÁN_x000a_"/>
      </sharedItems>
    </cacheField>
    <cacheField name="OBJETO DE CONVENIO" numFmtId="0">
      <sharedItems longText="1"/>
    </cacheField>
    <cacheField name="NRO CONVENIO" numFmtId="0">
      <sharedItems containsBlank="1"/>
    </cacheField>
    <cacheField name="PLAZO" numFmtId="0">
      <sharedItems containsBlank="1" count="23">
        <s v="6 MESES"/>
        <s v="12 MESES"/>
        <s v="8 MESES"/>
        <s v="24 MESES"/>
        <s v="HASTA LA RECEPCIÓN DEFINITVA DE LA OBRA"/>
        <s v="4 MESES"/>
        <s v="22 MESES"/>
        <s v="2 MESES"/>
        <m/>
        <s v="60 DIAS"/>
        <s v="3 MESES"/>
        <s v="45 DÍAS"/>
        <s v="10 MESES"/>
        <s v="1 MES"/>
        <s v="4 AÑOS"/>
        <s v="HASTA LA FINALIZACIÓN DEL PERIODO DE LAS AUTORIDADES"/>
        <s v="36 MESES"/>
        <s v="5 AÑOS"/>
        <s v="INDEFINIDA"/>
        <s v="18 MESES"/>
        <s v="15 MESES"/>
        <s v="17 MESES"/>
        <s v="3 años"/>
      </sharedItems>
    </cacheField>
    <cacheField name="FECHA DE SUCRIPCIÓN" numFmtId="0">
      <sharedItems containsNonDate="0" containsDate="1" containsString="0" containsBlank="1" minDate="2019-02-25T00:00:00" maxDate="2022-12-29T00:00:00"/>
    </cacheField>
    <cacheField name="FECHA DE FINALIZACIÓN" numFmtId="0">
      <sharedItems containsNonDate="0" containsDate="1" containsString="0" containsBlank="1" minDate="2019-03-26T00:00:00" maxDate="2027-04-06T00:00:00"/>
    </cacheField>
    <cacheField name="ESTADO" numFmtId="14">
      <sharedItems count="3">
        <s v="VENCIDO"/>
        <s v="VIGENTE"/>
        <s v="POR VENCER EN MENOS DE  1 DÍAS"/>
      </sharedItems>
    </cacheField>
    <cacheField name="DÍAS VENCIDOS" numFmtId="0">
      <sharedItems containsSemiMixedTypes="0" containsString="0" containsNumber="1" containsInteger="1" minValue="-44952" maxValue="1530"/>
    </cacheField>
    <cacheField name="ESTADO/DÍAS" numFmtId="0">
      <sharedItems containsBlank="1"/>
    </cacheField>
    <cacheField name="MONTO TOTAL" numFmtId="0">
      <sharedItems containsBlank="1" containsMixedTypes="1" containsNumber="1" minValue="0" maxValue="3515636.7800000003" count="86">
        <n v="263251.32"/>
        <n v="0"/>
        <n v="13600.01"/>
        <n v="40000"/>
        <n v="56749.96"/>
        <n v="2017621.96"/>
        <n v="15000"/>
        <n v="74000"/>
        <n v="100000"/>
        <n v="261000"/>
        <n v="58832.83"/>
        <n v="152269.04"/>
        <n v="41579.160000000003"/>
        <n v="1431259.1099999999"/>
        <n v="14046"/>
        <n v="65892.77"/>
        <n v="25256"/>
        <n v="70020"/>
        <n v="67200"/>
        <n v="30000"/>
        <n v="22321.43"/>
        <n v="7000"/>
        <n v="120000"/>
        <n v="60000"/>
        <n v="46160.3"/>
        <n v="34800"/>
        <n v="130000"/>
        <n v="110249.77"/>
        <n v="198000"/>
        <n v="105000"/>
        <n v="129596.28"/>
        <n v="41227.119999999995"/>
        <n v="20317.89"/>
        <n v="45000"/>
        <n v="39000"/>
        <n v="120136.88"/>
        <m/>
        <n v="16000"/>
        <n v="19982.8"/>
        <n v="5500"/>
        <n v="13360"/>
        <n v="10000"/>
        <n v="3000"/>
        <n v="6000"/>
        <n v="2430"/>
        <n v="4000"/>
        <n v="81237.03"/>
        <n v="2800"/>
        <n v="5000"/>
        <n v="5100"/>
        <n v="125000"/>
        <n v="877206.2"/>
        <n v="3515636.7800000003"/>
        <n v="6411.86"/>
        <n v="41801.72"/>
        <n v="132443.75"/>
        <n v="40995.03"/>
        <n v="2134956.88"/>
        <n v="72200"/>
        <n v="667692.02"/>
        <n v="283304.91000000003"/>
        <n v="20170"/>
        <n v="10457.02"/>
        <n v="8530"/>
        <n v="44573.08"/>
        <n v="19458"/>
        <n v="310289.63"/>
        <n v="52208.739999999991"/>
        <n v="577908.52"/>
        <s v="DIRECCION FINANCIERA"/>
        <n v="18020.870000000003"/>
        <n v="61505.4"/>
        <n v="21900"/>
        <n v="9000"/>
        <n v="3004"/>
        <n v="11432"/>
        <n v="23860.25"/>
        <n v="30558"/>
        <n v="58475.47"/>
        <n v="79100"/>
        <n v="17955"/>
        <n v="14782"/>
        <n v="30563.21"/>
        <n v="23040"/>
        <n v="12050"/>
        <n v="49200"/>
      </sharedItems>
    </cacheField>
    <cacheField name="APORTE GADPC" numFmtId="0">
      <sharedItems containsString="0" containsBlank="1" containsNumber="1" minValue="0" maxValue="1217621.96" count="69">
        <n v="162828.32"/>
        <m/>
        <n v="8600.01"/>
        <n v="30000"/>
        <n v="31749.96"/>
        <n v="1217621.96"/>
        <n v="10000"/>
        <n v="59200"/>
        <n v="40000"/>
        <n v="50000"/>
        <n v="28832.83"/>
        <n v="102269.04"/>
        <n v="21579.16"/>
        <n v="411259.11"/>
        <n v="5568"/>
        <n v="35892.769999999997"/>
        <n v="15256"/>
        <n v="37200"/>
        <n v="20000"/>
        <n v="18321.43"/>
        <n v="0"/>
        <n v="60000"/>
        <n v="26160.3"/>
        <n v="17400"/>
        <n v="45500"/>
        <n v="150000"/>
        <n v="31227.119999999999"/>
        <n v="8317.89"/>
        <n v="25000"/>
        <n v="41725.42"/>
        <n v="6400"/>
        <n v="1980"/>
        <n v="2000"/>
        <n v="6000"/>
        <n v="4000"/>
        <n v="1000"/>
        <n v="32494.81"/>
        <n v="3000"/>
        <n v="100000"/>
        <n v="94080"/>
        <n v="49808.38"/>
        <n v="15000"/>
        <n v="2564.7399999999998"/>
        <n v="5000"/>
        <n v="12000"/>
        <n v="16951.400000000001"/>
        <n v="1138154.56"/>
        <n v="75000"/>
        <n v="129808"/>
        <n v="8780"/>
        <n v="4557.0200000000004"/>
        <n v="3440"/>
        <n v="6500"/>
        <n v="225289.63"/>
        <n v="7317.32"/>
        <n v="319358.52"/>
        <n v="8000"/>
        <n v="17221"/>
        <n v="12100"/>
        <n v="784"/>
        <n v="3700"/>
        <n v="10669.25"/>
        <n v="13908"/>
        <n v="26550"/>
        <n v="79100"/>
        <n v="6200"/>
        <n v="6800"/>
        <n v="10800"/>
        <n v="24000"/>
      </sharedItems>
    </cacheField>
    <cacheField name="APORTE GAD MUNICIPAL" numFmtId="0">
      <sharedItems containsString="0" containsBlank="1" containsNumber="1" minValue="0" maxValue="258550" count="39">
        <n v="100423"/>
        <m/>
        <n v="0"/>
        <n v="5000"/>
        <n v="14800"/>
        <n v="60000"/>
        <n v="150000"/>
        <n v="15000"/>
        <n v="50000"/>
        <n v="40000"/>
        <n v="8478"/>
        <n v="10000"/>
        <n v="40020"/>
        <n v="30000"/>
        <n v="45500"/>
        <n v="48000"/>
        <n v="79596.28"/>
        <n v="42000"/>
        <n v="4800"/>
        <n v="18002.8"/>
        <n v="4000"/>
        <n v="3360"/>
        <n v="24371.11"/>
        <n v="25000"/>
        <n v="46770.239999999998"/>
        <n v="3847.12"/>
        <n v="13050.01"/>
        <n v="72200"/>
        <n v="6500"/>
        <n v="4266.05"/>
        <n v="258550"/>
        <n v="44284.4"/>
        <n v="16816.21"/>
        <n v="11755"/>
        <n v="8582"/>
        <n v="23763.21"/>
        <n v="12240"/>
        <n v="6050"/>
        <n v="25200"/>
      </sharedItems>
    </cacheField>
    <cacheField name="APORTE GAD PARROQUIAL" numFmtId="0">
      <sharedItems containsString="0" containsBlank="1" containsNumber="1" minValue="0" maxValue="107393.74" count="37">
        <m/>
        <n v="5000"/>
        <n v="10000"/>
        <n v="25000"/>
        <n v="0"/>
        <n v="41000"/>
        <n v="15000"/>
        <n v="20000"/>
        <n v="30000"/>
        <n v="4000"/>
        <n v="7000"/>
        <n v="17400"/>
        <n v="60000"/>
        <n v="19249.77"/>
        <n v="12000"/>
        <n v="14000"/>
        <n v="36411.46"/>
        <n v="4800"/>
        <n v="3500"/>
        <n v="3360"/>
        <n v="5640"/>
        <n v="80000"/>
        <n v="6000"/>
        <n v="2000"/>
        <n v="1430"/>
        <n v="24371.11"/>
        <n v="1800"/>
        <n v="4100"/>
        <n v="107393.74"/>
        <n v="5900"/>
        <n v="5090"/>
        <n v="24573.08"/>
        <n v="6862.25"/>
        <n v="3000"/>
        <n v="2220"/>
        <n v="16650"/>
        <n v="9609.26"/>
      </sharedItems>
    </cacheField>
    <cacheField name="APORTE OTROS" numFmtId="0">
      <sharedItems containsString="0" containsBlank="1" containsNumber="1" minValue="0" maxValue="3419058.16" count="23">
        <m/>
        <n v="0"/>
        <n v="800000"/>
        <n v="20000"/>
        <n v="950000"/>
        <n v="15000"/>
        <n v="783126.2"/>
        <n v="3419058.16"/>
        <n v="30000"/>
        <n v="16801.72"/>
        <n v="24043.63"/>
        <n v="996802.26"/>
        <n v="592692.02"/>
        <n v="153496.91"/>
        <n v="11390"/>
        <n v="6458"/>
        <n v="85000"/>
        <n v="33763.119999999995"/>
        <n v="10020.870000000001"/>
        <n v="9800"/>
        <n v="7732"/>
        <n v="13191"/>
        <n v="5500"/>
      </sharedItems>
    </cacheField>
    <cacheField name="ENTIDAD EJECUTORA" numFmtId="0">
      <sharedItems containsBlank="1"/>
    </cacheField>
    <cacheField name="DIRECCION RESPONSABLE" numFmtId="0">
      <sharedItems containsBlank="1" count="9">
        <s v=" OBRAS PÚBLICAS"/>
        <m/>
        <s v="DESARROLLO SOCIAL"/>
        <s v="DIRECCION DE PLANIFICACION"/>
        <s v="DESARROLLO ECONÓMICO"/>
        <s v="DIRECCIÓN DE RECURSOS HÍDRICOS"/>
        <s v="DIRECCION FINANCIERA"/>
        <s v="GESTIÓN ADMINISTRATIVA"/>
        <s v="GESTIÓN AMBIENTAL"/>
      </sharedItems>
    </cacheField>
    <cacheField name="ACTA FINIQUITO" numFmtId="0">
      <sharedItems containsBlank="1" containsMixedTypes="1" containsNumber="1" containsInteger="1" minValue="1" maxValue="1" longText="1"/>
    </cacheField>
    <cacheField name="ADMINISTRADORES" numFmtId="0">
      <sharedItems containsBlank="1"/>
    </cacheField>
  </cacheFields>
  <extLst>
    <ext xmlns:x14="http://schemas.microsoft.com/office/spreadsheetml/2009/9/main" uri="{725AE2AE-9491-48be-B2B4-4EB974FC3084}">
      <x14:pivotCacheDefinition pivotCacheId="995764803"/>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952.655733101848" createdVersion="6" refreshedVersion="6" minRefreshableVersion="3" recordCount="107" xr:uid="{52964AE7-AB58-4BC0-9DA8-2848B8CF7641}">
  <cacheSource type="worksheet">
    <worksheetSource ref="A3:W110" sheet="B-D CONVENIOS COOPERACIÓN INST" r:id="rId2"/>
  </cacheSource>
  <cacheFields count="22">
    <cacheField name="AÑO" numFmtId="0">
      <sharedItems containsSemiMixedTypes="0" containsString="0" containsNumber="1" containsInteger="1" minValue="2019" maxValue="2022" count="4">
        <n v="2019"/>
        <n v="2020"/>
        <n v="2021"/>
        <n v="2022"/>
      </sharedItems>
    </cacheField>
    <cacheField name="CANTÓN" numFmtId="0">
      <sharedItems count="7">
        <s v="ESPEJO "/>
        <s v="SAN PEDRO DE HUACA"/>
        <s v="BOLÍVAR"/>
        <s v="TULCÁN"/>
        <s v="VARIOS CANTONES"/>
        <s v="MIRA"/>
        <s v="MONTÚFAR"/>
      </sharedItems>
    </cacheField>
    <cacheField name="PARROQUIA" numFmtId="0">
      <sharedItems count="36">
        <s v="EL ANGEL"/>
        <s v="MARISCAL SUCRE"/>
        <s v="MONTE OLIVO"/>
        <s v="LOS ANDES"/>
        <s v="URBINA"/>
        <s v="SAN VICENTE DE PUSIR"/>
        <s v="MIRA"/>
        <s v="SAN GABRIEL"/>
        <s v="BOLÍVAR"/>
        <s v="HUACA"/>
        <s v="CRISTOBAL COLON"/>
        <s v="MALDONADO"/>
        <s v="LA PAZ"/>
        <s v="LA LIBERTAD"/>
        <s v="JUAN MONTALVO"/>
        <s v="LA CONCEPCIÓN"/>
        <s v="FERNANDEZ SALVADOR"/>
        <s v="EL GOALTAL"/>
        <s v="CHITAN DE NAVARRETES"/>
        <s v="PIARTAL"/>
        <s v="PIOTER"/>
        <s v="JULIO ANDRADE"/>
        <s v="SANTA MARTA DE CUBA"/>
        <s v="SAN ISIDRO"/>
        <s v="JUAN MONTALVO "/>
        <s v="MONTÚFAR"/>
        <s v="TULCÁN"/>
        <s v="SAN RAFAEL"/>
        <s v="EL CARMELO"/>
        <s v="GARCÍA MORENO"/>
        <s v="JACINTO JIJON Y CAAMAÑO"/>
        <s v="TUFIÑO"/>
        <s v="TOBAR DONOSO"/>
        <s v="PROVINCIAL"/>
        <s v="MONTUFAR MIRA"/>
        <s v="CARCHI / IMBABURA"/>
      </sharedItems>
    </cacheField>
    <cacheField name="ENTIDAD -CONTRAPARTE" numFmtId="0">
      <sharedItems count="81">
        <s v="EL ANGEL"/>
        <s v="GAD MUNICIPAL DE SAN PEDRO DE HUACA"/>
        <s v="GAD PARROQUIAL DE MONTE OLIVO"/>
        <s v="GAD PARROQUIAL LOS ANDES"/>
        <s v="GAD PARROQUIAL URBINA"/>
        <s v="MINISTERIO DE TRANSPORTE Y OBRAS PÚBLICAS"/>
        <s v="GAD MUNICIPAL DE MIRA"/>
        <s v="GAD MUNICIPAL DE MONTÚFAR"/>
        <s v="GAD MUNICIPAL DEL CANTÓN BOLÍVAR"/>
        <s v="GAD MUNICIPAL SAN PEDRO DE HUACA"/>
        <s v="GAD PARROQUIAL CRISTOBAL COLÓN"/>
        <s v="GAD PARROQUIAL RURAL DE MALDONADO"/>
        <s v="GAD PARROQUIAL LA PAZ"/>
        <s v="GADM ESPEJO GAD LA LIBERTAD"/>
        <s v="GADM MIRA"/>
        <s v="GADM MONTUFAR"/>
        <s v="GADP DE FERNANDEZ SALVADOR"/>
        <s v="GADP EL GOALTAL"/>
        <s v="GADPR DE CHITAN DE NAVARRETES"/>
        <s v="GADPR DE CRISTOBAL COLON _x000a_GADM MONTUFAR"/>
        <s v="GADPR DE PIARTAL_x000a_GADM MONTUFAR"/>
        <s v="GADPR DE PIOTER"/>
        <s v="GADPR URBINA"/>
        <s v="GADM ESPEJO"/>
        <s v="GAD CRISTOBAL COLON"/>
        <s v="GAD MIRA"/>
        <s v="GAD Montufar"/>
        <s v="GAD MUNICIPAL DE TULCAN"/>
        <s v="GAD SAN PEDRO DE HUACA"/>
        <s v="GAD SANTA MARTHA DE CUBA"/>
        <s v="SAN ISIDRO"/>
        <s v="GAD PIOTER"/>
        <s v=" MIRA"/>
        <s v="Montúfar "/>
        <s v="BANCO DE DESARROLLO"/>
        <s v="GAD BOLIVAR"/>
        <s v="GAD PARROQUIAL DE LA PAZ"/>
        <s v="GAD PARROQUIAL DE SAN RAFAEL"/>
        <s v="GAD PARROQUIAL DE SANTA MARTHA DE CUBA"/>
        <s v="GAD PARROQUIAL EL CARMELO"/>
        <s v="GAD PARROQUIAL RURAL DE FERNANDEZ SALVADOR"/>
        <s v="GAD PARROQUIAL RURAL DE GARCIA MORENO"/>
        <s v="GAD PARROQUIAL RURAL DE JACINTO JIJON Y CAAMAÑO"/>
        <s v="GAD PARROQUIAL RURAL DE JUAN MONTALVO"/>
        <s v="GAD PARROQUIAL RURAL DE JULIO ANDRADE"/>
        <s v="GAD PARROQUIAL RURAL DE SAN ISIDRO"/>
        <s v="GAD PARROQUIAL RURAL DE SAN VICENTE DE PUSIR"/>
        <s v="GAD PARROQUIAL RURAL DE TUFIÑO"/>
        <s v="GAD PARROQUIAL RURAL DE URBINA"/>
        <s v="GAD PARROQUIAL RURAL TOBAR DONOSO"/>
        <s v="INSTITUTO TULCÁN"/>
        <s v="MINISTERIO DE EDUCACIÓN"/>
        <s v="MINISTERIO DE SALUD PÚBLICA"/>
        <s v="FUNDACIÓN CODESPA"/>
        <s v="GIZ"/>
        <s v="AYUNTAMIENTO LA PALMA DEL CONDADO"/>
        <s v="CAMARA DE COMERCIO DE QUITO"/>
        <s v="UPEC"/>
        <s v="FONDO ITALO ECUATORIANO PARA EL DESARROLLO SOSTENIBLEFIEDS"/>
        <s v="GAD MUNICIPAL DE BOLIVAR "/>
        <s v="MNE MANCOMUNIDAD DEL NORTE DEL ECUADOR"/>
        <s v="CODESPA"/>
        <s v="GAD PIARTAL"/>
        <s v="GAD URBINA"/>
        <s v="PREFECTURA DE IMBABURA"/>
        <s v="EMAPA TULCAN"/>
        <s v="GADP DE IMBABURA"/>
        <s v="ADRA AGENCIA ADVENTISTA DE DESARROLLO Y RECURSOS ASISTENCIALES"/>
        <s v="CUERPO DE BOMBEROS DEL CANTÓN BOLÍVAR"/>
        <s v="GAD MUNICIPAL DE BOLÍVAR"/>
        <s v="INSTITUTO NACIONAL DE BIODIVERSIDAD"/>
        <s v="GAD PARROQUIAL DE PIARTAL"/>
        <s v="GADPR MARISCAL SUCRE"/>
        <s v="Junta Administradora de Agua Potable y Saneamiento Santa Fe de Tetes"/>
        <s v="CONDOR ANDINO"/>
        <s v="CUERPO DE BOMBEROS DE TULCAN"/>
        <s v="FUNDACIÓN PARA EL DESARROLLO DE ALTERNATIVAS COMUNITARIAS DE CONSERVACIÓN DEL TRÓPICO &quot;ALTROPICO&quot;"/>
        <s v="GAD MALDONADO"/>
        <s v="GAD MIRA , LA CONCEPCION , JUAN MONTALVO, JUNTA DE RIEGO PALO BLANCO"/>
        <s v="LABORATORIO ALS ECUADOR ALSECU S.A."/>
        <s v="COSPE FIEDS"/>
      </sharedItems>
    </cacheField>
    <cacheField name="DESCRIPCIÓN" numFmtId="0">
      <sharedItems longText="1"/>
    </cacheField>
    <cacheField name="OBJETO DE CONVENIO" numFmtId="0">
      <sharedItems longText="1"/>
    </cacheField>
    <cacheField name="NRO CONVENIO" numFmtId="0">
      <sharedItems containsBlank="1"/>
    </cacheField>
    <cacheField name="PLAZO" numFmtId="0">
      <sharedItems containsBlank="1" count="23">
        <s v="6 MESES"/>
        <s v="12 MESES"/>
        <s v="8 MESES"/>
        <s v="24 MESES"/>
        <s v="HASTA LA RECEPCIÓN DEFINITVA DE LA OBRA"/>
        <s v="4 MESES"/>
        <s v="22 MESES"/>
        <s v="2 MESES"/>
        <m/>
        <s v="60 DIAS"/>
        <s v="3 MESES"/>
        <s v="45 DÍAS"/>
        <s v="10 MESES"/>
        <s v="1 MES"/>
        <s v="4 AÑOS"/>
        <s v="HASTA LA FINALIZACIÓN DEL PERIODO DE LAS AUTORIDADES"/>
        <s v="36 MESES"/>
        <s v="5 AÑOS"/>
        <s v="INDEFINIDA"/>
        <s v="18 MESES"/>
        <s v="15 MESES"/>
        <s v="17 MESES"/>
        <s v="3 años"/>
      </sharedItems>
    </cacheField>
    <cacheField name="FECHA DE SUCRIPCIÓN" numFmtId="0">
      <sharedItems containsNonDate="0" containsDate="1" containsString="0" containsBlank="1" minDate="2019-02-25T00:00:00" maxDate="2022-12-29T00:00:00"/>
    </cacheField>
    <cacheField name="FECHA DE FINALIZACIÓN" numFmtId="0">
      <sharedItems containsNonDate="0" containsDate="1" containsString="0" containsBlank="1" minDate="2019-03-26T00:00:00" maxDate="2027-04-06T00:00:00"/>
    </cacheField>
    <cacheField name="ESTADO" numFmtId="14">
      <sharedItems count="3">
        <s v="VENCIDO"/>
        <s v="VIGENTE"/>
        <s v="POR VENCER EN MENOS DE  1 DÍAS"/>
      </sharedItems>
    </cacheField>
    <cacheField name="DÍAS VENCIDOS" numFmtId="0">
      <sharedItems containsSemiMixedTypes="0" containsString="0" containsNumber="1" containsInteger="1" minValue="-44952" maxValue="1530"/>
    </cacheField>
    <cacheField name="ESTADO/DÍAS" numFmtId="0">
      <sharedItems containsBlank="1" count="88">
        <s v="VENCIDO HACE -1010 DÍAS"/>
        <s v="VENCIDO HACE -779 DÍAS"/>
        <s v="VENCIDO HACE -1324 DÍAS"/>
        <s v="VENCIDO HACE -1087 DÍAS"/>
        <s v="VENCIDO HACE -1142 DÍAS"/>
        <s v="VENCIDO HACE -984 DÍAS"/>
        <s v="VENCIDO HACE -401 DÍAS"/>
        <s v="VENCIDO HACE -714 DÍAS"/>
        <s v="VENCIDO HACE -727 DÍAS"/>
        <s v="VENCIDO HACE -486 DÍAS"/>
        <s v="VENCIDO HACE -137 DÍAS"/>
        <s v="VENCIDO HACE -454 DÍAS"/>
        <s v="VENCIDO HACE -44952 DÍAS"/>
        <s v="VENCIDO HACE -450 DÍAS"/>
        <s v="VENCIDO HACE -366 DÍAS"/>
        <s v="VENCIDO HACE -333 DÍAS"/>
        <s v="VENCIDO HACE -229 DÍAS"/>
        <s v="VENCIDO HACE -340 DÍAS"/>
        <s v="VENCIDO HACE -371 DÍAS"/>
        <s v="VENCIDO HACE -422 DÍAS"/>
        <s v="VENCIDO HACE -438 DÍAS"/>
        <s v="VENCIDO HACE -230 DÍAS"/>
        <s v="VENCIDO HACE -337 DÍAS"/>
        <s v="VENCIDO HACE -299 DÍAS"/>
        <s v="FALTAN 111  DÍAS"/>
        <s v="FALTAN 84  DÍAS"/>
        <s v="FALTAN 34  DÍAS"/>
        <s v="FALTAN 49  DÍAS"/>
        <s v="FALTAN 54  DÍAS"/>
        <s v="FALTAN 148  DÍAS"/>
        <s v="FALTAN 197  DÍAS"/>
        <s v="VENCIDO HACE -28 DÍAS"/>
        <s v="FALTAN 57  DÍAS"/>
        <s v="VENCIDO HACE -17 DÍAS"/>
        <s v="VENCIDO HACE -60 DÍAS"/>
        <s v="FALTAN 336  DÍAS"/>
        <m/>
        <s v="VENCIDO HACE -290 DÍAS"/>
        <s v="VENCIDO HACE -911 DÍAS"/>
        <s v="VENCIDO HACE -924 DÍAS"/>
        <s v="VENCIDO HACE -1050 DÍAS"/>
        <s v="VENCIDO HACE -1371 DÍAS"/>
        <s v="VENCIDO HACE -783 DÍAS"/>
        <s v="VENCIDO HACE -1402 DÍAS"/>
        <s v="VENCIDO HACE -897 DÍAS"/>
        <s v="VENCIDO HACE -1060 DÍAS"/>
        <s v="VENCIDO HACE -37 DÍAS"/>
        <s v="FALTAN 108  DÍAS"/>
        <s v="VENCIDO HACE -940 DÍAS"/>
        <s v="VENCIDO HACE -798 DÍAS"/>
        <s v="FALTAN 118  DÍAS"/>
        <s v="FALTAN 141  DÍAS"/>
        <s v="FALTAN 244  DÍAS"/>
        <s v="FALTAN 339  DÍAS"/>
        <s v="VENCIDO HACE -498 DÍAS"/>
        <s v="VENCIDO HACE -872 DÍAS"/>
        <s v="VENCIDO HACE -413 DÍAS"/>
        <s v="VENCIDO HACE -133 DÍAS"/>
        <s v="VENCIDO HACE -328 DÍAS"/>
        <s v="FALTAN 227  DÍAS"/>
        <s v="FALTAN 224  DÍAS"/>
        <s v="FALTAN 94  DÍAS"/>
        <s v="FALTAN 226  DÍAS"/>
        <s v="FALTAN 212  DÍAS"/>
        <s v="FALTAN 187  DÍAS"/>
        <s v="TIENE 1 DÍAS"/>
        <s v="FALTAN 194  DÍAS"/>
        <s v="FALTAN 156  DÍAS"/>
        <s v="FALTAN 31  DÍAS"/>
        <s v="FALTAN 1530  DÍAS"/>
        <s v="VENCIDO HACE -47 DÍAS"/>
        <s v="VENCIDO HACE -1019 DÍAS"/>
        <s v="VENCIDO HACE -590 DÍAS"/>
        <s v="VENCIDO HACE -111 DÍAS"/>
        <s v="VENCIDO HACE -635 DÍAS"/>
        <s v="VENCIDO HACE -805 DÍAS"/>
        <s v="VENCIDO HACE -440 DÍAS"/>
        <s v="VENCIDO HACE -820 DÍAS"/>
        <s v="VENCIDO HACE -407 DÍAS"/>
        <s v="VENCIDO HACE -180 DÍAS"/>
        <s v="VENCIDO HACE -69 DÍAS"/>
        <s v="FALTAN 119  DÍAS"/>
        <s v="FALTAN 42  DÍAS"/>
        <s v="VENCIDO HACE -20 DÍAS"/>
        <s v="FALTAN 48  DÍAS"/>
        <s v="VENCIDO HACE -46 DÍAS"/>
        <s v="FALTAN 80  DÍAS"/>
        <s v="FALTAN 793  DÍAS"/>
      </sharedItems>
    </cacheField>
    <cacheField name="MONTO TOTAL" numFmtId="0">
      <sharedItems containsBlank="1" containsMixedTypes="1" containsNumber="1" minValue="0" maxValue="3515636.7800000003"/>
    </cacheField>
    <cacheField name="APORTE GADPC" numFmtId="0">
      <sharedItems containsString="0" containsBlank="1" containsNumber="1" minValue="0" maxValue="1217621.96"/>
    </cacheField>
    <cacheField name="APORTE GAD MUNICIPAL" numFmtId="0">
      <sharedItems containsString="0" containsBlank="1" containsNumber="1" minValue="0" maxValue="258550"/>
    </cacheField>
    <cacheField name="APORTE GAD PARROQUIAL" numFmtId="0">
      <sharedItems containsString="0" containsBlank="1" containsNumber="1" minValue="0" maxValue="107393.74"/>
    </cacheField>
    <cacheField name="APORTE OTROS" numFmtId="0">
      <sharedItems containsString="0" containsBlank="1" containsNumber="1" minValue="0" maxValue="3419058.16"/>
    </cacheField>
    <cacheField name="ENTIDAD EJECUTORA" numFmtId="0">
      <sharedItems containsBlank="1"/>
    </cacheField>
    <cacheField name="DIRECCION RESPONSABLE" numFmtId="0">
      <sharedItems containsBlank="1"/>
    </cacheField>
    <cacheField name="ACTA FINIQUITO" numFmtId="0">
      <sharedItems containsBlank="1" containsMixedTypes="1" containsNumber="1" containsInteger="1" minValue="1" maxValue="1" longText="1"/>
    </cacheField>
    <cacheField name="ADMINISTRADORES" numFmtId="0">
      <sharedItems containsBlank="1"/>
    </cacheField>
  </cacheFields>
  <extLst>
    <ext xmlns:x14="http://schemas.microsoft.com/office/spreadsheetml/2009/9/main" uri="{725AE2AE-9491-48be-B2B4-4EB974FC3084}">
      <x14:pivotCacheDefinition pivotCacheId="21880368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3">
  <r>
    <x v="0"/>
    <x v="0"/>
    <s v="EL ANGEL"/>
    <x v="0"/>
    <x v="0"/>
    <s v="MEJORAMIENTO DE LOS CAMINOS VECINALES DE LOS TRAMOS COMPRENDIDOS ENTRE EL BARRIO SAN ISIDRO-LOS CORRALES Y BARRIO SAN FRANCISCO ALTO-SANTO DOMINGO "/>
    <s v="019-GHV-2019"/>
    <x v="0"/>
    <d v="2019-10-21T00:00:00"/>
    <d v="2020-04-21T00:00:00"/>
    <x v="0"/>
    <n v="-1010"/>
    <s v="VENCIDO HACE -1010 DÍAS"/>
    <x v="0"/>
    <x v="0"/>
    <x v="0"/>
    <x v="0"/>
    <x v="0"/>
    <s v="GADPC"/>
    <x v="0"/>
    <n v="1"/>
    <s v="GADCP Ing Luis Mejía ESPEJO Ing. Luis Humberto Paspuezan."/>
  </r>
  <r>
    <x v="0"/>
    <x v="1"/>
    <s v="MARISCAL SUCRE"/>
    <x v="1"/>
    <x v="1"/>
    <s v="ASFALTADO DE LAS VÍAS: MARISCAL SUCRE-GUANDERAS Y SAN JOSÉ DE HUACA Y MANTENIMIENTO VIAL RURAL"/>
    <s v="030-GHV-2019"/>
    <x v="1"/>
    <d v="2019-12-08T00:00:00"/>
    <d v="2020-12-08T00:00:00"/>
    <x v="0"/>
    <n v="-779"/>
    <s v="VENCIDO HACE -779 DÍAS"/>
    <x v="1"/>
    <x v="1"/>
    <x v="1"/>
    <x v="0"/>
    <x v="0"/>
    <s v="CONJUNTAS"/>
    <x v="0"/>
    <n v="1"/>
    <s v="DIRECTOR de obras Públicas GADPC Director de Obras Públicas Huaca "/>
  </r>
  <r>
    <x v="0"/>
    <x v="2"/>
    <s v="MONTE OLIVO"/>
    <x v="2"/>
    <x v="2"/>
    <s v="ADECUACIONES DEL PUENTE PEATONAL SOBRE EL RIO EL CARMEN, SECTOR MONTE OLIVO"/>
    <s v="024-GHV-2019"/>
    <x v="0"/>
    <d v="2019-11-12T00:00:00"/>
    <d v="2019-06-12T00:00:00"/>
    <x v="0"/>
    <n v="-1324"/>
    <s v="VENCIDO HACE -1324 DÍAS"/>
    <x v="2"/>
    <x v="2"/>
    <x v="2"/>
    <x v="1"/>
    <x v="0"/>
    <s v="GADPC"/>
    <x v="0"/>
    <n v="1"/>
    <s v="Monte Olivo Sr: Franklin Osejo GADPC Ing: Luis Mejía. "/>
  </r>
  <r>
    <x v="0"/>
    <x v="2"/>
    <s v="LOS ANDES"/>
    <x v="3"/>
    <x v="3"/>
    <s v="EMPEDRADO DE LA VIA LOS ANDES CAYALES"/>
    <s v="003-GHV-2019"/>
    <x v="0"/>
    <d v="2019-08-04T00:00:00"/>
    <d v="2020-02-04T00:00:00"/>
    <x v="0"/>
    <n v="-1087"/>
    <s v="VENCIDO HACE -1087 DÍAS"/>
    <x v="3"/>
    <x v="3"/>
    <x v="2"/>
    <x v="2"/>
    <x v="0"/>
    <s v="GADPC"/>
    <x v="0"/>
    <n v="1"/>
    <s v="GADPC Luís Mejía Parroquial Los Andes Sr: Patricio Viveros de la Cruz."/>
  </r>
  <r>
    <x v="0"/>
    <x v="3"/>
    <s v="URBINA"/>
    <x v="4"/>
    <x v="4"/>
    <s v="CONSTRUIR CUNETAS EN LA VIA CHAPUÉS BARRIO SAN FELIPE"/>
    <s v="02-GHV-2019"/>
    <x v="0"/>
    <d v="2019-06-11T00:00:00"/>
    <d v="2019-12-11T00:00:00"/>
    <x v="0"/>
    <n v="-1142"/>
    <s v="VENCIDO HACE -1142 DÍAS"/>
    <x v="4"/>
    <x v="4"/>
    <x v="2"/>
    <x v="3"/>
    <x v="1"/>
    <s v="GAD PARROQUIAL"/>
    <x v="0"/>
    <n v="1"/>
    <s v="GADPC Luis Mejía Urbina Ing Oscar Montenegro Rosero."/>
  </r>
  <r>
    <x v="0"/>
    <x v="4"/>
    <s v="SAN VICENTE DE PUSIR"/>
    <x v="5"/>
    <x v="5"/>
    <s v="CONSTRUCCIÓN DEL PUENTE BIPROVINCIAL SOBRE EL RÍO CHOTA  UBICADO ENTRE LA COMUNIDAD DE TUMBATÚ Y LA PARROQUIA DE AMBUQUÍ"/>
    <s v="S/N"/>
    <x v="0"/>
    <d v="2019-11-19T00:00:00"/>
    <d v="2020-05-17T00:00:00"/>
    <x v="0"/>
    <n v="-984"/>
    <s v="VENCIDO HACE -984 DÍAS"/>
    <x v="5"/>
    <x v="5"/>
    <x v="1"/>
    <x v="0"/>
    <x v="2"/>
    <m/>
    <x v="0"/>
    <m/>
    <m/>
  </r>
  <r>
    <x v="1"/>
    <x v="5"/>
    <s v="MIRA"/>
    <x v="6"/>
    <x v="6"/>
    <s v="BACHEO EN LAS VIAS MIRA Y EL HATO Y MIRA PUEBLO VIEJO"/>
    <s v="056-GHV-2020"/>
    <x v="1"/>
    <d v="2020-12-21T00:00:00"/>
    <d v="2021-12-21T00:00:00"/>
    <x v="0"/>
    <n v="-401"/>
    <s v="VENCIDO HACE -401 DÍAS"/>
    <x v="6"/>
    <x v="6"/>
    <x v="3"/>
    <x v="0"/>
    <x v="0"/>
    <s v="GADPC"/>
    <x v="0"/>
    <n v="1"/>
    <s v="GADPC Ing: luis Mejía. Mira Ing: Jorge Horacio Mena"/>
  </r>
  <r>
    <x v="1"/>
    <x v="5"/>
    <s v="MIRA"/>
    <x v="6"/>
    <x v="7"/>
    <s v="IMPLEMENTACIÓN DEL ADOQUINADO DE LA VIA QUE CONDUCE A LA UNIDAD EDUCATIVA FISCOMISIONAL &quot;LEON RUALES SECTOR LAS PARCELAS, PÀRROQUIA MIRA, CANTÓN MIRA&quot;"/>
    <s v="004-GHV-2020"/>
    <x v="2"/>
    <d v="2020-06-11T00:00:00"/>
    <d v="2021-02-11T00:00:00"/>
    <x v="0"/>
    <n v="-714"/>
    <s v="VENCIDO HACE -714 DÍAS"/>
    <x v="7"/>
    <x v="7"/>
    <x v="4"/>
    <x v="4"/>
    <x v="1"/>
    <s v="GADPC"/>
    <x v="0"/>
    <n v="1"/>
    <s v="GADPC Ing: luis Mejía. Mira Ing: Jorge Horacio Mena"/>
  </r>
  <r>
    <x v="1"/>
    <x v="6"/>
    <s v="SAN GABRIEL"/>
    <x v="7"/>
    <x v="8"/>
    <s v="ADOQUINADO DE LA PROLONGACIÓN  DE LA CARRERA BOLÍVAR, VÍA A PALUZ"/>
    <m/>
    <x v="1"/>
    <d v="2020-01-29T00:00:00"/>
    <d v="2021-01-29T00:00:00"/>
    <x v="0"/>
    <n v="-727"/>
    <s v="VENCIDO HACE -727 DÍAS"/>
    <x v="8"/>
    <x v="8"/>
    <x v="5"/>
    <x v="4"/>
    <x v="1"/>
    <s v="GAD MUNICIPAL"/>
    <x v="0"/>
    <m/>
    <m/>
  </r>
  <r>
    <x v="1"/>
    <x v="6"/>
    <s v="SAN GABRIEL"/>
    <x v="7"/>
    <x v="9"/>
    <s v="REHABILITACIÓN DE LA RED DE ALCANTARILLADO EN CALLE PASTOR ALOMIA, ENTRE VÍA DE INGRESO A LOTIZACIÓN LA LAGUNA Y GONZALES SUAREZ; Y CALLE GONZALES SUAREZ ENTRE PASTOR ALOMIA Y AGUSTIN VALDOSPINOS Y REALIZAR EL MEJORAMIENTO EN LAS VÍAS AFECTADAS, EN LA JURISDICCIÓN DE LA PAZ "/>
    <m/>
    <x v="1"/>
    <d v="2020-01-29T00:00:00"/>
    <d v="2021-01-29T00:00:00"/>
    <x v="0"/>
    <n v="-727"/>
    <s v="VENCIDO HACE -727 DÍAS"/>
    <x v="9"/>
    <x v="9"/>
    <x v="6"/>
    <x v="5"/>
    <x v="3"/>
    <s v="GAD MUNICIPAL"/>
    <x v="0"/>
    <m/>
    <m/>
  </r>
  <r>
    <x v="1"/>
    <x v="6"/>
    <s v="SAN GABRIEL"/>
    <x v="7"/>
    <x v="10"/>
    <s v="REEMPEDRADO DE LAS VÍAS HUAQUER, COLORADO, CAPULÍ, CANTÓN MONTUFAR"/>
    <s v="S/N"/>
    <x v="1"/>
    <d v="2020-09-27T00:00:00"/>
    <d v="2021-09-27T00:00:00"/>
    <x v="0"/>
    <n v="-486"/>
    <s v="VENCIDO HACE -486 DÍAS"/>
    <x v="10"/>
    <x v="10"/>
    <x v="7"/>
    <x v="6"/>
    <x v="1"/>
    <s v="GAD PROVINCIAL"/>
    <x v="0"/>
    <m/>
    <m/>
  </r>
  <r>
    <x v="1"/>
    <x v="2"/>
    <s v="BOLÍVAR"/>
    <x v="8"/>
    <x v="11"/>
    <s v="MEJORAMIENTO Y MANTENIMIENTO VIAL EN LA ZONA RURAL Y URBANA DE LAS PARROQUIAS LOS ANDES, GARCÍA MORENO Y BOLÍVAR"/>
    <s v="040-GHV-2020"/>
    <x v="3"/>
    <d v="2020-09-11T00:00:00"/>
    <d v="2022-09-11T00:00:00"/>
    <x v="0"/>
    <n v="-137"/>
    <s v="VENCIDO HACE -137 DÍAS"/>
    <x v="1"/>
    <x v="1"/>
    <x v="1"/>
    <x v="0"/>
    <x v="0"/>
    <s v="GAD MUNICIPAL"/>
    <x v="0"/>
    <m/>
    <m/>
  </r>
  <r>
    <x v="1"/>
    <x v="1"/>
    <s v="HUACA"/>
    <x v="9"/>
    <x v="12"/>
    <s v="MEJORAMIENTO DE LA VIA SAN JOSE HUACA ETAPA 1"/>
    <s v="053-GHV-2020"/>
    <x v="1"/>
    <d v="2020-10-29T00:00:00"/>
    <d v="2021-10-29T00:00:00"/>
    <x v="0"/>
    <n v="-454"/>
    <s v="VENCIDO HACE -454 DÍAS"/>
    <x v="11"/>
    <x v="11"/>
    <x v="8"/>
    <x v="0"/>
    <x v="0"/>
    <s v="GADPC"/>
    <x v="0"/>
    <m/>
    <m/>
  </r>
  <r>
    <x v="1"/>
    <x v="6"/>
    <s v="CRISTOBAL COLON"/>
    <x v="10"/>
    <x v="13"/>
    <s v="REEMPEDRADO VIAS CRISTOBAL COLON CHICHO CAICO, CRISTOBAL COLON CUMBALTAR"/>
    <s v="023-GHV-2020"/>
    <x v="2"/>
    <d v="2020-06-11T00:00:00"/>
    <d v="2021-02-11T00:00:00"/>
    <x v="0"/>
    <n v="-714"/>
    <s v="VENCIDO HACE -714 DÍAS"/>
    <x v="12"/>
    <x v="12"/>
    <x v="2"/>
    <x v="7"/>
    <x v="0"/>
    <s v="GADPC"/>
    <x v="0"/>
    <m/>
    <m/>
  </r>
  <r>
    <x v="1"/>
    <x v="3"/>
    <s v="MALDONADO"/>
    <x v="11"/>
    <x v="14"/>
    <s v="MEJORAMIENTO VIAL EN LA ZONA RURAL DE MALDONADO"/>
    <s v="039-GHV-2020"/>
    <x v="3"/>
    <d v="2020-09-11T00:00:00"/>
    <d v="2022-09-11T00:00:00"/>
    <x v="0"/>
    <n v="-137"/>
    <s v="VENCIDO HACE -137 DÍAS"/>
    <x v="1"/>
    <x v="1"/>
    <x v="1"/>
    <x v="0"/>
    <x v="0"/>
    <s v="CONJUNTAS"/>
    <x v="0"/>
    <n v="1"/>
    <s v="Maldonado Ing  Ricardo Marcelo García Valenzuela.  GADPC Ing Jorge Tulcanaz"/>
  </r>
  <r>
    <x v="1"/>
    <x v="2"/>
    <s v="SAN VICENTE DE PUSIR"/>
    <x v="5"/>
    <x v="15"/>
    <s v="CONSTRUCCIÓN DEL PUENTE BIPROVINCIAL SOBRE EL RÍO CHOTA, UBICADO ENTRE LA COMUNIDAD DE TUMBATÚ (CARCHI) Y LA PARROQUIA DE AMBUQUI (IMBABURA)"/>
    <s v="003-GHV-2020"/>
    <x v="4"/>
    <d v="2020-12-02T00:00:00"/>
    <m/>
    <x v="0"/>
    <n v="-44952"/>
    <s v="VENCIDO HACE -44952 DÍAS"/>
    <x v="13"/>
    <x v="13"/>
    <x v="9"/>
    <x v="8"/>
    <x v="4"/>
    <s v="GADPC"/>
    <x v="0"/>
    <m/>
    <m/>
  </r>
  <r>
    <x v="2"/>
    <x v="1"/>
    <s v="HUACA"/>
    <x v="1"/>
    <x v="16"/>
    <s v="Mejoramiento de la calle America, Parroquia Mariscal Sucre, Canton san Pedro de Huaca"/>
    <s v="011-GHV-2021"/>
    <x v="5"/>
    <d v="2021-07-05T00:00:00"/>
    <d v="2021-11-02T00:00:00"/>
    <x v="0"/>
    <n v="-450"/>
    <s v="VENCIDO HACE -450 DÍAS"/>
    <x v="14"/>
    <x v="14"/>
    <x v="10"/>
    <x v="0"/>
    <x v="0"/>
    <s v="GAD HUACA"/>
    <x v="0"/>
    <n v="1"/>
    <s v="Municipio de Huaca Director de Obras públicas  GADPC Ing Jorge Tulcanaz."/>
  </r>
  <r>
    <x v="2"/>
    <x v="6"/>
    <s v="LA PAZ"/>
    <x v="12"/>
    <x v="17"/>
    <s v="REEMPEDRADOS EN LAS VIAS LOCALIZADAS EN LAS COMUNIDADES DE HUAQUER, COLORADO Y CAPULI, EN LA PARROQUIA LA PAZ DEL CANTON MONTUFAR, PROVINCIA DEL CARCHI"/>
    <s v="057-GHV-2020"/>
    <x v="1"/>
    <d v="2021-01-25T00:00:00"/>
    <d v="2022-01-25T00:00:00"/>
    <x v="0"/>
    <n v="-366"/>
    <s v="VENCIDO HACE -366 DÍAS"/>
    <x v="15"/>
    <x v="15"/>
    <x v="7"/>
    <x v="6"/>
    <x v="0"/>
    <s v="GADPC"/>
    <x v="0"/>
    <m/>
    <m/>
  </r>
  <r>
    <x v="2"/>
    <x v="0"/>
    <s v="LA LIBERTAD"/>
    <x v="13"/>
    <x v="18"/>
    <s v="MEJORAMIENTO VIAL RURAL DE LA PARROQUIA LA LIBERTAD"/>
    <s v="012-GHV-2021"/>
    <x v="2"/>
    <d v="2021-07-02T00:00:00"/>
    <d v="2022-02-27T00:00:00"/>
    <x v="0"/>
    <n v="-333"/>
    <s v="VENCIDO HACE -333 DÍAS"/>
    <x v="1"/>
    <x v="1"/>
    <x v="1"/>
    <x v="0"/>
    <x v="0"/>
    <s v="GADPR LA LIBERTAD"/>
    <x v="0"/>
    <n v="1"/>
    <s v="GADPC Econ Mauro Baquero                                  UPEC PhD Jorge Mina. "/>
  </r>
  <r>
    <x v="2"/>
    <x v="5"/>
    <s v="JUAN MONTALVO"/>
    <x v="14"/>
    <x v="19"/>
    <s v="Mantenimiento rutinario vial de los tramos: Mira -Juan Montalvo - Estación Carchi – La Loma y Mira – El Hato de Mira"/>
    <s v="007-GHV-2021"/>
    <x v="1"/>
    <d v="2021-06-16T00:00:00"/>
    <d v="2022-06-11T00:00:00"/>
    <x v="0"/>
    <n v="-229"/>
    <s v="VENCIDO HACE -229 DÍAS"/>
    <x v="16"/>
    <x v="16"/>
    <x v="11"/>
    <x v="0"/>
    <x v="0"/>
    <s v="GADPC"/>
    <x v="0"/>
    <n v="1"/>
    <s v="GADPC Ing Jeorge Tulcanaz GAD MAIRA Director de OBRAS Públicas."/>
  </r>
  <r>
    <x v="2"/>
    <x v="5"/>
    <s v="LA CONCEPCIÓN"/>
    <x v="14"/>
    <x v="19"/>
    <s v="Mantenimiento vial en los sectores rurales y productivos de la parroquia Mira y la Comunidad de Palo Blanco."/>
    <s v="008-GHV-2021"/>
    <x v="1"/>
    <d v="2021-06-16T00:00:00"/>
    <d v="2022-06-11T00:00:00"/>
    <x v="0"/>
    <n v="-229"/>
    <s v="VENCIDO HACE -229 DÍAS"/>
    <x v="17"/>
    <x v="3"/>
    <x v="12"/>
    <x v="0"/>
    <x v="0"/>
    <s v="GADM MIRA"/>
    <x v="0"/>
    <n v="1"/>
    <m/>
  </r>
  <r>
    <x v="2"/>
    <x v="6"/>
    <s v="SAN GABRIEL"/>
    <x v="15"/>
    <x v="20"/>
    <s v="Adoquinado del camino de ingreso a la Comunidad de Chiles Bajo."/>
    <s v="016-GHV-2021"/>
    <x v="0"/>
    <d v="2021-08-24T00:00:00"/>
    <d v="2022-02-20T00:00:00"/>
    <x v="0"/>
    <n v="-340"/>
    <s v="VENCIDO HACE -340 DÍAS"/>
    <x v="18"/>
    <x v="17"/>
    <x v="13"/>
    <x v="0"/>
    <x v="0"/>
    <s v="GADPC"/>
    <x v="0"/>
    <m/>
    <m/>
  </r>
  <r>
    <x v="2"/>
    <x v="6"/>
    <s v="FERNANDEZ SALVADOR"/>
    <x v="16"/>
    <x v="21"/>
    <s v="Empedrado de la vía San Vicente comunidad El Tambo Etapa I de la Parroquia Fernández Salvador."/>
    <s v="003-GHV-2021"/>
    <x v="2"/>
    <d v="2021-05-25T00:00:00"/>
    <d v="2022-01-20T00:00:00"/>
    <x v="0"/>
    <n v="-371"/>
    <s v="VENCIDO HACE -371 DÍAS"/>
    <x v="19"/>
    <x v="18"/>
    <x v="1"/>
    <x v="2"/>
    <x v="0"/>
    <s v="GADPC"/>
    <x v="0"/>
    <n v="1"/>
    <s v="Gad Fernandez Salvador Sr : Agapito Arévalo Rosero GADPC Ing: Jeorge Tulcanaz."/>
  </r>
  <r>
    <x v="2"/>
    <x v="0"/>
    <s v="EL GOALTAL"/>
    <x v="17"/>
    <x v="22"/>
    <s v="Construcción de Puentes peatonales en Corazón de Mundo Nuevo y Espejo 2"/>
    <s v="019-GHV-2021"/>
    <x v="0"/>
    <d v="2021-09-01T00:00:00"/>
    <d v="2021-11-30T00:00:00"/>
    <x v="0"/>
    <n v="-422"/>
    <s v="VENCIDO HACE -422 DÍAS"/>
    <x v="20"/>
    <x v="19"/>
    <x v="1"/>
    <x v="9"/>
    <x v="0"/>
    <s v="GADPC"/>
    <x v="0"/>
    <m/>
    <m/>
  </r>
  <r>
    <x v="2"/>
    <x v="6"/>
    <s v="CHITAN DE NAVARRETES"/>
    <x v="18"/>
    <x v="23"/>
    <s v="Mejoramiento del muro y alcantarilla en la vía Loma San Pedro De Chitan de Navarretes."/>
    <s v="002-GHV-2021"/>
    <x v="0"/>
    <d v="2021-05-18T00:00:00"/>
    <d v="2021-11-14T00:00:00"/>
    <x v="0"/>
    <n v="-438"/>
    <s v="VENCIDO HACE -438 DÍAS"/>
    <x v="21"/>
    <x v="20"/>
    <x v="2"/>
    <x v="10"/>
    <x v="0"/>
    <s v="GADPR DE CHITAN DE NAVARRETES"/>
    <x v="0"/>
    <n v="1"/>
    <s v="Junta Parroquial Chitan de Navarrete Ing Arturo Guama Rodriguez GAGPC Ing Nelson Cadena."/>
  </r>
  <r>
    <x v="2"/>
    <x v="6"/>
    <s v="CRISTOBAL COLON"/>
    <x v="19"/>
    <x v="24"/>
    <s v="Asfaltado del camino que comunica la cabecera parroquial de Cristóbal Colón con la comunidad de San Juan  Etapa I."/>
    <s v="006-GHV-2021"/>
    <x v="1"/>
    <d v="2021-06-10T00:00:00"/>
    <d v="2022-06-10T00:00:00"/>
    <x v="0"/>
    <n v="-230"/>
    <s v="VENCIDO HACE -230 DÍAS"/>
    <x v="22"/>
    <x v="21"/>
    <x v="8"/>
    <x v="2"/>
    <x v="0"/>
    <s v="GADPC"/>
    <x v="0"/>
    <n v="1"/>
    <s v="GADPC Ing: Jeorge Tulcanaz.    Gad Montúfar Director de Obras PÚBLICAS."/>
  </r>
  <r>
    <x v="2"/>
    <x v="6"/>
    <s v="PIARTAL"/>
    <x v="20"/>
    <x v="25"/>
    <s v="Reempedrado de la Vía San Pedro-El Rosal"/>
    <s v="008-GHV-2021"/>
    <x v="2"/>
    <d v="2021-06-28T00:00:00"/>
    <d v="2022-02-23T00:00:00"/>
    <x v="0"/>
    <n v="-337"/>
    <s v="VENCIDO HACE -337 DÍAS"/>
    <x v="23"/>
    <x v="3"/>
    <x v="7"/>
    <x v="6"/>
    <x v="0"/>
    <s v="GADPC"/>
    <x v="0"/>
    <n v="1"/>
    <m/>
  </r>
  <r>
    <x v="2"/>
    <x v="3"/>
    <s v="PIOTER"/>
    <x v="21"/>
    <x v="26"/>
    <s v="Reempedrado de la vía de ingreso a la comunidad de San Francisco."/>
    <s v="009-GHV-2021"/>
    <x v="2"/>
    <d v="2021-06-28T00:00:00"/>
    <d v="2022-02-23T00:00:00"/>
    <x v="0"/>
    <n v="-337"/>
    <s v="VENCIDO HACE -337 DÍAS"/>
    <x v="24"/>
    <x v="22"/>
    <x v="1"/>
    <x v="7"/>
    <x v="0"/>
    <s v="GADPC"/>
    <x v="0"/>
    <n v="1"/>
    <s v="GADPC Ing Jeorge Tulcanaz GAD Parroquíal  Pioter."/>
  </r>
  <r>
    <x v="2"/>
    <x v="3"/>
    <s v="URBINA"/>
    <x v="22"/>
    <x v="27"/>
    <s v="Terminación de empedrados en las comunidades El Morro y Pulcás"/>
    <s v="023-GHV-2021"/>
    <x v="0"/>
    <d v="2021-10-04T00:00:00"/>
    <d v="2022-04-02T00:00:00"/>
    <x v="0"/>
    <n v="-299"/>
    <s v="VENCIDO HACE -299 DÍAS"/>
    <x v="25"/>
    <x v="23"/>
    <x v="1"/>
    <x v="11"/>
    <x v="0"/>
    <s v="GADPC Y GADPR URBINA"/>
    <x v="0"/>
    <m/>
    <m/>
  </r>
  <r>
    <x v="2"/>
    <x v="0"/>
    <s v="EL ANGEL"/>
    <x v="23"/>
    <x v="28"/>
    <s v="Formalizar la Delegacion de la competencia vial al Gobierno Autónomo descentralizado Municipal de Espejo para la ejecución del “Proyecto de Reconstrucción y Mejoramiento de las Vías de Acceso a la Reserva Ecológica El Ángel; Tramos El Ángel-Represa Giovanni Calles, con una longitud 28km; Tramo El Ángel-El Voladero, con una longitud de 14.5 Km"/>
    <s v="001-GHV-2021"/>
    <x v="3"/>
    <d v="2021-05-17T00:00:00"/>
    <d v="2023-05-17T00:00:00"/>
    <x v="1"/>
    <n v="111"/>
    <s v="FALTAN 111  DÍAS"/>
    <x v="1"/>
    <x v="1"/>
    <x v="1"/>
    <x v="0"/>
    <x v="0"/>
    <s v="GADM ESPEJO"/>
    <x v="0"/>
    <m/>
    <m/>
  </r>
  <r>
    <x v="2"/>
    <x v="5"/>
    <s v="LA CONCEPCIÓN"/>
    <x v="14"/>
    <x v="19"/>
    <s v="Apertura de la via Palo Blanco- La Achita"/>
    <s v="010-GHV-2021"/>
    <x v="6"/>
    <d v="2021-06-29T00:00:00"/>
    <d v="2023-04-20T00:00:00"/>
    <x v="1"/>
    <n v="84"/>
    <s v="FALTAN 84  DÍAS"/>
    <x v="1"/>
    <x v="20"/>
    <x v="2"/>
    <x v="4"/>
    <x v="0"/>
    <s v="GADM MIRA"/>
    <x v="0"/>
    <m/>
    <m/>
  </r>
  <r>
    <x v="2"/>
    <x v="6"/>
    <s v="SAN GABRIEL"/>
    <x v="15"/>
    <x v="29"/>
    <s v="Cooperación Interinstitucional, mediante nexos de coordinación, para ejecutar actividades de mejoramiento y mantenimiento vial en el cantón Montúfar."/>
    <s v="004-GHV-2021"/>
    <x v="3"/>
    <d v="2021-05-27T00:00:00"/>
    <d v="2023-05-17T00:00:00"/>
    <x v="1"/>
    <n v="111"/>
    <s v="FALTAN 111  DÍAS"/>
    <x v="1"/>
    <x v="20"/>
    <x v="2"/>
    <x v="4"/>
    <x v="1"/>
    <s v="GADM MONTUFAR"/>
    <x v="0"/>
    <m/>
    <m/>
  </r>
  <r>
    <x v="3"/>
    <x v="6"/>
    <s v="CRISTOBAL COLON"/>
    <x v="24"/>
    <x v="30"/>
    <s v="CONSTRUCCION DEL ESTADIO PARROQUIAL CRISTOBAL COLON , ETAPA I"/>
    <s v="022-GHV-2022"/>
    <x v="2"/>
    <d v="2022-07-04T00:00:00"/>
    <d v="2023-03-01T00:00:00"/>
    <x v="1"/>
    <n v="34"/>
    <s v="FALTAN 34  DÍAS"/>
    <x v="26"/>
    <x v="3"/>
    <x v="9"/>
    <x v="12"/>
    <x v="0"/>
    <s v="GAD Parroquial Rural de Cristobal Colón"/>
    <x v="0"/>
    <m/>
    <m/>
  </r>
  <r>
    <x v="3"/>
    <x v="5"/>
    <s v="MIRA"/>
    <x v="25"/>
    <x v="31"/>
    <s v="Construcción de adoquinados en varias calles de la Comunidad de Mascarilla, Parroquia Mira, Cantón Mira, Provincia del Carchi"/>
    <s v="028-GHV-2022"/>
    <x v="1"/>
    <d v="2022-08-18T00:00:00"/>
    <d v="2023-03-16T00:00:00"/>
    <x v="1"/>
    <n v="49"/>
    <s v="FALTAN 49  DÍAS"/>
    <x v="8"/>
    <x v="9"/>
    <x v="8"/>
    <x v="0"/>
    <x v="0"/>
    <s v="GAD MIRA"/>
    <x v="0"/>
    <m/>
    <m/>
  </r>
  <r>
    <x v="3"/>
    <x v="5"/>
    <s v="JUAN MONTALVO"/>
    <x v="25"/>
    <x v="32"/>
    <s v="Consolidar una red de conectividad eficiente mediante infraestructura publica que fomenta el desarrollo económico y social de todos los actores en el territorio"/>
    <s v="002-GHV-2022"/>
    <x v="1"/>
    <d v="2022-03-16T00:00:00"/>
    <d v="2023-03-16T00:00:00"/>
    <x v="1"/>
    <n v="49"/>
    <s v="FALTAN 49  DÍAS"/>
    <x v="27"/>
    <x v="24"/>
    <x v="14"/>
    <x v="13"/>
    <x v="0"/>
    <s v="GAD MIRA"/>
    <x v="0"/>
    <m/>
    <m/>
  </r>
  <r>
    <x v="3"/>
    <x v="5"/>
    <s v="LA CONCEPCIÓN"/>
    <x v="25"/>
    <x v="33"/>
    <s v="Construccion de una cancha sintetica en la parroquia Rural de la Concepcion , Canton Mira, Provincia del Carchi"/>
    <s v="007-GHV-2022"/>
    <x v="1"/>
    <d v="2022-03-21T00:00:00"/>
    <d v="2023-03-21T00:00:00"/>
    <x v="1"/>
    <n v="54"/>
    <s v="FALTAN 54  DÍAS"/>
    <x v="28"/>
    <x v="25"/>
    <x v="15"/>
    <x v="0"/>
    <x v="0"/>
    <s v="GAD MIRA"/>
    <x v="0"/>
    <m/>
    <m/>
  </r>
  <r>
    <x v="3"/>
    <x v="6"/>
    <s v="SAN GABRIEL"/>
    <x v="26"/>
    <x v="34"/>
    <s v="Convenio especifico de delegación de competencia en fomento la delegación de la competencia vial, sin transferencia de recursos a favor del Gobierno Autónomo Descentralizado Municipal de Montúfar, para ejecutar adoquinados de: &quot;: “1) Vía principal de la comunidad El Capulí, en una longitud aproximada de 380 mtrs. 2) Vía principal de la comunidad San Cristóbal Bajo, en una longitud aproximada de 100 mtrs. 3) Vía principal de la comunidad Chiles Alto en una longitud aproximada de 110 mtrs.; y, 4) Vía Principal de la Comunidad de la Delicia Baja, sector la iglesia, en una longitud aproximada de 100mtrs, mismos que beneficiaran a las comunidades del cantón"/>
    <s v="004-GHV-2022"/>
    <x v="1"/>
    <d v="2022-06-23T00:00:00"/>
    <d v="2023-06-23T00:00:00"/>
    <x v="1"/>
    <n v="148"/>
    <s v="FALTAN 148  DÍAS"/>
    <x v="1"/>
    <x v="20"/>
    <x v="2"/>
    <x v="4"/>
    <x v="1"/>
    <s v="GAD MONTUFAR"/>
    <x v="0"/>
    <m/>
    <m/>
  </r>
  <r>
    <x v="3"/>
    <x v="3"/>
    <s v="JULIO ANDRADE"/>
    <x v="27"/>
    <x v="35"/>
    <s v="CONSTRUCCIÓN DE LA CUBIERTA DEL PATIO PRINCIPAL DE LA UNIDAD EDUCATIVA MARÍA AUXILIDORA DE LA PARROQUIA JULIO ANDRADE"/>
    <s v="S/N"/>
    <x v="1"/>
    <d v="2022-08-11T00:00:00"/>
    <d v="2023-08-11T00:00:00"/>
    <x v="1"/>
    <n v="197"/>
    <s v="FALTAN 197  DÍAS"/>
    <x v="29"/>
    <x v="3"/>
    <x v="8"/>
    <x v="2"/>
    <x v="5"/>
    <s v="GAD MUNICIPAL DE TULCAN"/>
    <x v="0"/>
    <m/>
    <m/>
  </r>
  <r>
    <x v="3"/>
    <x v="1"/>
    <s v="HUACA"/>
    <x v="28"/>
    <x v="36"/>
    <s v="Adoquinados de las calles 8 de diciembre Tramo 1 entre las calles Ruben Fuentes y Félix; y,  Tramo 2 entre la calle Colón y calle 2 de Noviembre perteneciente a la ciudad de Huaca. "/>
    <s v="009-GHV-2022"/>
    <x v="2"/>
    <d v="2022-05-03T00:00:00"/>
    <d v="2022-12-29T00:00:00"/>
    <x v="0"/>
    <n v="-28"/>
    <s v="VENCIDO HACE -28 DÍAS"/>
    <x v="30"/>
    <x v="9"/>
    <x v="16"/>
    <x v="0"/>
    <x v="0"/>
    <s v="GAD SAN PEDRO DE HUACA"/>
    <x v="0"/>
    <m/>
    <m/>
  </r>
  <r>
    <x v="3"/>
    <x v="3"/>
    <s v="SANTA MARTA DE CUBA"/>
    <x v="29"/>
    <x v="37"/>
    <s v="Reempedrado del camino Santa Martha de Cuba a la Comunidad Cuatro Lomas. "/>
    <s v="025-GHV-2022"/>
    <x v="2"/>
    <d v="2022-07-27T00:00:00"/>
    <d v="2023-03-24T00:00:00"/>
    <x v="1"/>
    <n v="57"/>
    <s v="FALTAN 57  DÍAS"/>
    <x v="31"/>
    <x v="26"/>
    <x v="1"/>
    <x v="2"/>
    <x v="0"/>
    <s v="GADPC"/>
    <x v="0"/>
    <m/>
    <m/>
  </r>
  <r>
    <x v="3"/>
    <x v="0"/>
    <s v="SAN ISIDRO"/>
    <x v="30"/>
    <x v="38"/>
    <s v="Realizar el mantenimiento de las vías rurales en la Parroquia San Isidro"/>
    <s v="006-JTR-2022"/>
    <x v="7"/>
    <d v="2022-11-10T00:00:00"/>
    <d v="2023-01-09T00:00:00"/>
    <x v="0"/>
    <n v="-17"/>
    <s v="VENCIDO HACE -17 DÍAS"/>
    <x v="32"/>
    <x v="27"/>
    <x v="1"/>
    <x v="14"/>
    <x v="0"/>
    <s v="GAD SAN ISIDRO"/>
    <x v="0"/>
    <m/>
    <m/>
  </r>
  <r>
    <x v="3"/>
    <x v="3"/>
    <s v="PIOTER"/>
    <x v="31"/>
    <x v="26"/>
    <s v="Empedrado de la vía a la comunidad de san Pedro de la Parroquia Pioter."/>
    <s v="011-GHV-2022"/>
    <x v="0"/>
    <d v="2022-05-31T00:00:00"/>
    <d v="2022-11-27T00:00:00"/>
    <x v="0"/>
    <n v="-60"/>
    <s v="VENCIDO HACE -60 DÍAS"/>
    <x v="33"/>
    <x v="28"/>
    <x v="1"/>
    <x v="7"/>
    <x v="0"/>
    <s v="GADPC"/>
    <x v="0"/>
    <m/>
    <m/>
  </r>
  <r>
    <x v="3"/>
    <x v="3"/>
    <s v="SANTA MARTA DE CUBA"/>
    <x v="29"/>
    <x v="37"/>
    <s v="Empedrado camino Comunidad San Vicente – Calle Bellavista y Camino Calle Esmeraldas – Bosque de los Arrayanes"/>
    <s v="012-GHV-2022"/>
    <x v="0"/>
    <d v="2022-05-31T00:00:00"/>
    <d v="2022-11-27T00:00:00"/>
    <x v="0"/>
    <n v="-60"/>
    <s v="VENCIDO HACE -60 DÍAS"/>
    <x v="34"/>
    <x v="28"/>
    <x v="1"/>
    <x v="15"/>
    <x v="0"/>
    <s v="GAD Parroquial Rural de Santa Martha de Cuba_x000a_GAD De La Provincia Del Carchi"/>
    <x v="0"/>
    <m/>
    <m/>
  </r>
  <r>
    <x v="3"/>
    <x v="5"/>
    <s v="JUAN MONTALVO "/>
    <x v="32"/>
    <x v="39"/>
    <s v="EL Gobierno Autónomo Descentralizado de la provincial del Carchi; el gobierno autónomo DESCENTRALIZADO DEL Cantón mira y el Gobierno Autónomo Descentralizado Parroquial de Juan Montalvo, se comprometen a unir esfuerzos para coordinar, cooperar, articular  acciones conjuntas  y financiar la ejecución del proyecto Construcción de una Cancha deportiva con césped sintético para la parroquia  de Juan Montalvo mismo que beneficiara a la comunidad. "/>
    <s v="010-JTR-2022"/>
    <x v="1"/>
    <d v="2022-12-28T00:00:00"/>
    <d v="2023-12-28T00:00:00"/>
    <x v="1"/>
    <n v="336"/>
    <s v="FALTAN 336  DÍAS"/>
    <x v="35"/>
    <x v="29"/>
    <x v="17"/>
    <x v="16"/>
    <x v="0"/>
    <s v="Gad Municipal de Mira."/>
    <x v="0"/>
    <m/>
    <m/>
  </r>
  <r>
    <x v="3"/>
    <x v="6"/>
    <s v="MONTÚFAR"/>
    <x v="33"/>
    <x v="40"/>
    <s v="El Gobierno Autónomo Descentralizado de la Provincia del Carchi: el Gobierno Autónomo Descentralizado Municipal del Cantón Montúfar, se comprometen a unir esfuerzos para coordinar, cooperar, articular acciones conjuntas y financiar la ejecución del proyecto de la obra antes mencioanada"/>
    <s v="N° 011-JTR-2022"/>
    <x v="8"/>
    <m/>
    <m/>
    <x v="0"/>
    <n v="-44952"/>
    <m/>
    <x v="36"/>
    <x v="1"/>
    <x v="1"/>
    <x v="0"/>
    <x v="0"/>
    <m/>
    <x v="1"/>
    <m/>
    <m/>
  </r>
  <r>
    <x v="1"/>
    <x v="4"/>
    <s v="TULCÁN"/>
    <x v="34"/>
    <x v="41"/>
    <s v="EL BANCO DE DESARROLLO OTORGA AL GAD DE LA PROVINCIA DEL CARCHI UNA ASIGNACIÓN NO REEMBOLSABLE CON CARGO AL PROGRAMA EMERGENCIA SANITARIA COVID 19-UTILIDADES 2019, HASTA POR 250.000 USD "/>
    <m/>
    <x v="1"/>
    <m/>
    <m/>
    <x v="0"/>
    <n v="-44952"/>
    <s v="VENCIDO HACE -44952 DÍAS"/>
    <x v="1"/>
    <x v="20"/>
    <x v="2"/>
    <x v="4"/>
    <x v="1"/>
    <m/>
    <x v="2"/>
    <m/>
    <m/>
  </r>
  <r>
    <x v="3"/>
    <x v="2"/>
    <s v="SAN RAFAEL"/>
    <x v="35"/>
    <x v="42"/>
    <s v="Fortalecer la identidad cultural ancestral de los habitantes de la Comunidad Caldera- Parroquia San Rafael – Cantón Bolívar”"/>
    <s v="S/N"/>
    <x v="9"/>
    <d v="2022-02-10T00:00:00"/>
    <d v="2022-04-11T00:00:00"/>
    <x v="0"/>
    <n v="-290"/>
    <s v="VENCIDO HACE -290 DÍAS"/>
    <x v="37"/>
    <x v="30"/>
    <x v="18"/>
    <x v="17"/>
    <x v="0"/>
    <s v="GAD SAN RAFAEL"/>
    <x v="2"/>
    <m/>
    <m/>
  </r>
  <r>
    <x v="1"/>
    <x v="5"/>
    <s v="MIRA"/>
    <x v="6"/>
    <x v="43"/>
    <s v="Cooperar y financiar “La Asistencia Humanitaria a Familias Vulnerables del Cantón Mira, por la Emergencia Sanitaria Nacional”. "/>
    <s v="No. 024-GHV-2020"/>
    <x v="10"/>
    <d v="2020-04-29T00:00:00"/>
    <d v="2020-07-29T00:00:00"/>
    <x v="0"/>
    <n v="-911"/>
    <s v="VENCIDO HACE -911 DÍAS"/>
    <x v="38"/>
    <x v="31"/>
    <x v="19"/>
    <x v="4"/>
    <x v="1"/>
    <s v="GADPC"/>
    <x v="2"/>
    <m/>
    <m/>
  </r>
  <r>
    <x v="1"/>
    <x v="6"/>
    <s v="LA PAZ"/>
    <x v="36"/>
    <x v="44"/>
    <s v="Cooperar y financiar “La Asistencia Humanitaria a Familias Vulnerables de la Parroquia de La Paz, por la Emergencia Sanitaria Nacional”. "/>
    <s v="No. 013-GHV-2020 "/>
    <x v="10"/>
    <d v="2020-04-16T00:00:00"/>
    <d v="2020-07-16T00:00:00"/>
    <x v="0"/>
    <n v="-924"/>
    <s v="VENCIDO HACE -924 DÍAS"/>
    <x v="39"/>
    <x v="32"/>
    <x v="2"/>
    <x v="18"/>
    <x v="1"/>
    <s v="GAD PARROQUIAL"/>
    <x v="2"/>
    <m/>
    <m/>
  </r>
  <r>
    <x v="1"/>
    <x v="2"/>
    <s v="BOLÍVAR"/>
    <x v="37"/>
    <x v="45"/>
    <s v="FORTALECIMIENTO DE LA IDENTIDAD CULTURAL ANCESTRAL DE LOS HABITANTES DE LA COMUNIDAD DE CLADERA-PARROQUIA SAN RAFAEL DEL CANTÓN BOLÍVAR"/>
    <s v="001-GHV-2020"/>
    <x v="11"/>
    <d v="2020-01-27T00:00:00"/>
    <d v="2020-03-12T00:00:00"/>
    <x v="0"/>
    <n v="-1050"/>
    <s v="VENCIDO HACE -1050 DÍAS"/>
    <x v="40"/>
    <x v="33"/>
    <x v="20"/>
    <x v="19"/>
    <x v="1"/>
    <s v="GAD PARROQUIAL"/>
    <x v="2"/>
    <m/>
    <m/>
  </r>
  <r>
    <x v="0"/>
    <x v="2"/>
    <s v="SAN RAFAEL"/>
    <x v="37"/>
    <x v="46"/>
    <s v=" FORTALECIMIENTO DE LA IDENTIDAD CULTURAL ANCESTRAL EN LA COMUNIDAD  DE CALDERA DE LA PARROQUIA SAN RAFAEL, CANTÓN BOLIVAR "/>
    <s v="006-GHV-2019"/>
    <x v="7"/>
    <d v="2019-02-26T00:00:00"/>
    <d v="2019-04-26T00:00:00"/>
    <x v="0"/>
    <n v="-1371"/>
    <s v="VENCIDO HACE -1371 DÍAS"/>
    <x v="6"/>
    <x v="33"/>
    <x v="21"/>
    <x v="20"/>
    <x v="0"/>
    <s v="GAD PARROQUIAL"/>
    <x v="2"/>
    <m/>
    <m/>
  </r>
  <r>
    <x v="1"/>
    <x v="3"/>
    <s v="SANTA MARTA DE CUBA"/>
    <x v="38"/>
    <x v="47"/>
    <s v="IMPLUSAR Y FORTALECER LAS CAPACIDADES DEPORTIVAS MEDIANTE LA CREACIÓN DE ESCUELAS DE CICLISMO EN LA PROVINCIA DEL CARCHI"/>
    <s v="002-GHV-2020"/>
    <x v="12"/>
    <d v="2020-02-04T00:00:00"/>
    <d v="2020-12-04T00:00:00"/>
    <x v="0"/>
    <n v="-783"/>
    <s v="VENCIDO HACE -783 DÍAS"/>
    <x v="8"/>
    <x v="18"/>
    <x v="2"/>
    <x v="21"/>
    <x v="0"/>
    <s v="GAD DE LA PARROQUIA SANTA MARTHA DE CUBA"/>
    <x v="2"/>
    <m/>
    <m/>
  </r>
  <r>
    <x v="0"/>
    <x v="3"/>
    <s v="EL CARMELO"/>
    <x v="39"/>
    <x v="48"/>
    <s v="MEJORAMIENTO DE LA OFERTA CULTURAL DE LA PARROQUIA EL CARMELO"/>
    <s v="005-GHV-2019"/>
    <x v="13"/>
    <d v="2019-02-26T00:00:00"/>
    <d v="2019-03-26T00:00:00"/>
    <x v="0"/>
    <n v="-1402"/>
    <s v="VENCIDO HACE -1402 DÍAS"/>
    <x v="41"/>
    <x v="34"/>
    <x v="2"/>
    <x v="22"/>
    <x v="1"/>
    <s v="GAD PARROQUIAL"/>
    <x v="2"/>
    <m/>
    <m/>
  </r>
  <r>
    <x v="1"/>
    <x v="6"/>
    <s v="FERNANDEZ SALVADOR"/>
    <x v="40"/>
    <x v="49"/>
    <s v=" Cooperar y financiar “La Asistencia Humanitaria a Familias Vulnerables de la Parroquia de Fernández Salvador, por la Emergencia Sanitaria Nacional”. "/>
    <s v="No. 014-GHV-2020"/>
    <x v="10"/>
    <d v="2020-04-16T00:00:00"/>
    <d v="2020-07-16T00:00:00"/>
    <x v="0"/>
    <n v="-924"/>
    <s v="VENCIDO HACE -924 DÍAS"/>
    <x v="42"/>
    <x v="35"/>
    <x v="2"/>
    <x v="23"/>
    <x v="0"/>
    <s v="GAD PARROQUIAL"/>
    <x v="2"/>
    <m/>
    <m/>
  </r>
  <r>
    <x v="1"/>
    <x v="2"/>
    <s v="GARCÍA MORENO"/>
    <x v="41"/>
    <x v="50"/>
    <s v="Cooperar y financiar “La Asistencia Humanitaria a Familias Vulnerables de la Parroquia de García Moreno, por la Emergencia Sanitaria Nacional”. "/>
    <s v="No. 012-GHV-2020"/>
    <x v="10"/>
    <d v="2020-04-16T00:00:00"/>
    <d v="2020-07-16T00:00:00"/>
    <x v="0"/>
    <n v="-924"/>
    <s v="VENCIDO HACE -924 DÍAS"/>
    <x v="43"/>
    <x v="35"/>
    <x v="2"/>
    <x v="1"/>
    <x v="0"/>
    <s v="GAD PARROQUIAL"/>
    <x v="2"/>
    <m/>
    <m/>
  </r>
  <r>
    <x v="1"/>
    <x v="5"/>
    <s v="JACINTO JIJON Y CAAMAÑO"/>
    <x v="42"/>
    <x v="51"/>
    <s v="Cooperar y financiar “La Asistencia Humanitaria a Familias Vulnerables de la Parroquia de Jacinto Jijón y Caamaño, por la Emergencia Sanitaria Nacional”. "/>
    <s v="No. 023-GHV-2020"/>
    <x v="10"/>
    <d v="2020-05-12T00:00:00"/>
    <d v="2020-08-12T00:00:00"/>
    <x v="0"/>
    <n v="-897"/>
    <s v="VENCIDO HACE -897 DÍAS"/>
    <x v="44"/>
    <x v="35"/>
    <x v="2"/>
    <x v="24"/>
    <x v="1"/>
    <s v="GAD PARROQUIAL"/>
    <x v="2"/>
    <m/>
    <m/>
  </r>
  <r>
    <x v="1"/>
    <x v="5"/>
    <s v="JUAN MONTALVO"/>
    <x v="43"/>
    <x v="52"/>
    <s v="Cooperar y financiar “La Asistencia Humanitaria a Familias Vulnerables de la Parroquia de Juan Montalvo, por la Emergencia Sanitaria Nacional”. "/>
    <s v=" No. 010-GHV-2020"/>
    <x v="10"/>
    <d v="2020-04-16T00:00:00"/>
    <d v="2020-07-16T00:00:00"/>
    <x v="0"/>
    <n v="-924"/>
    <s v="VENCIDO HACE -924 DÍAS"/>
    <x v="45"/>
    <x v="32"/>
    <x v="2"/>
    <x v="23"/>
    <x v="1"/>
    <s v="GAD PARROQUIAL"/>
    <x v="2"/>
    <m/>
    <m/>
  </r>
  <r>
    <x v="0"/>
    <x v="5"/>
    <s v="JUAN MONTALVO"/>
    <x v="43"/>
    <x v="53"/>
    <s v="CONSTRUCCIÓN DE ESTRUCTURA Y CUBIERTA TIPO, PARA LA CANCHA DE USOS MULTIPLES EN LA COMUNIDAD DE PIQUER"/>
    <s v="006-GHV-2019"/>
    <x v="0"/>
    <d v="2019-09-02T00:00:00"/>
    <d v="2020-03-02T00:00:00"/>
    <x v="0"/>
    <n v="-1060"/>
    <s v="VENCIDO HACE -1060 DÍAS"/>
    <x v="46"/>
    <x v="36"/>
    <x v="22"/>
    <x v="25"/>
    <x v="0"/>
    <s v="GAD PARROQUIAL"/>
    <x v="2"/>
    <m/>
    <m/>
  </r>
  <r>
    <x v="1"/>
    <x v="3"/>
    <s v="JULIO ANDRADE"/>
    <x v="44"/>
    <x v="54"/>
    <s v="Cooperar y financiar “La Asistencia Humanitaria a Familias Vulnerables de la Parroquia de Julio Andrade, por la Emergencia Sanitaria Nacional”."/>
    <s v="No. 016-GHV-2020"/>
    <x v="10"/>
    <d v="2020-04-16T00:00:00"/>
    <d v="2020-07-16T00:00:00"/>
    <x v="0"/>
    <n v="-924"/>
    <s v="VENCIDO HACE -924 DÍAS"/>
    <x v="21"/>
    <x v="37"/>
    <x v="2"/>
    <x v="9"/>
    <x v="0"/>
    <s v="GAD PARROQUIAL"/>
    <x v="2"/>
    <m/>
    <m/>
  </r>
  <r>
    <x v="1"/>
    <x v="0"/>
    <s v="SAN ISIDRO"/>
    <x v="45"/>
    <x v="55"/>
    <s v="Cooperar y financiar “La Asistencia Humanitaria a Familias Vulnerables de la Parroquia de San Isidro, por la Emergencia Sanitaria Nacional”. "/>
    <s v="No. 022-GHV-2020"/>
    <x v="10"/>
    <d v="2020-05-12T00:00:00"/>
    <d v="2020-08-12T00:00:00"/>
    <x v="0"/>
    <n v="-897"/>
    <s v="VENCIDO HACE -897 DÍAS"/>
    <x v="47"/>
    <x v="35"/>
    <x v="2"/>
    <x v="26"/>
    <x v="0"/>
    <s v="GAD PARROQUIAL"/>
    <x v="2"/>
    <m/>
    <m/>
  </r>
  <r>
    <x v="1"/>
    <x v="2"/>
    <s v="SAN VICENTE DE PUSIR"/>
    <x v="46"/>
    <x v="56"/>
    <s v="Cooperar y financiar “La Asistencia Humanitaria a Familias Vulnerables de la Parroquia de San Vicente de Pusir, por la Emergencia Sanitaria Nacional”. "/>
    <s v="No. 011-GHV-2020 "/>
    <x v="10"/>
    <d v="2020-04-16T00:00:00"/>
    <d v="2020-07-16T00:00:00"/>
    <x v="0"/>
    <n v="-924"/>
    <s v="VENCIDO HACE -924 DÍAS"/>
    <x v="43"/>
    <x v="35"/>
    <x v="2"/>
    <x v="1"/>
    <x v="0"/>
    <s v="GAD PARROQUIAL"/>
    <x v="2"/>
    <m/>
    <m/>
  </r>
  <r>
    <x v="1"/>
    <x v="3"/>
    <s v="TUFIÑO"/>
    <x v="47"/>
    <x v="57"/>
    <s v="Cooperar y financiar “La Asistencia Humanitaria a Familias Vulnerables de la Parroquia de Tufiño, por la Emergencia Sanitaria Nacional”. "/>
    <s v="No. 018-GHV-2020 "/>
    <x v="10"/>
    <d v="2020-04-16T00:00:00"/>
    <d v="2020-07-16T00:00:00"/>
    <x v="0"/>
    <n v="-924"/>
    <s v="VENCIDO HACE -924 DÍAS"/>
    <x v="48"/>
    <x v="35"/>
    <x v="2"/>
    <x v="9"/>
    <x v="0"/>
    <s v="GAD PARROQUIAL"/>
    <x v="2"/>
    <m/>
    <m/>
  </r>
  <r>
    <x v="1"/>
    <x v="3"/>
    <s v="URBINA"/>
    <x v="48"/>
    <x v="58"/>
    <s v="Cooperar y financiar “La Asistencia Humanitaria a Familias Vulnerables de la Parroquia de Urbina, por la Emergencia Sanitaria Nacional”. "/>
    <s v="015-GHV-2020"/>
    <x v="10"/>
    <d v="2020-04-16T00:00:00"/>
    <d v="2020-07-16T00:00:00"/>
    <x v="0"/>
    <n v="-924"/>
    <s v="VENCIDO HACE -924 DÍAS"/>
    <x v="42"/>
    <x v="35"/>
    <x v="2"/>
    <x v="23"/>
    <x v="0"/>
    <s v="GAD PARROQUIAL"/>
    <x v="2"/>
    <m/>
    <m/>
  </r>
  <r>
    <x v="1"/>
    <x v="3"/>
    <s v="TOBAR DONOSO"/>
    <x v="49"/>
    <x v="59"/>
    <s v="Cooperar y financiar “La Asistencia Humanitaria a Familias Vulnerables de la Parroquia de Tobar Donoso, por la Emergencia Sanitaria Nacional”. "/>
    <s v="No. 017-GHV-2020 "/>
    <x v="10"/>
    <d v="2020-04-16T00:00:00"/>
    <d v="2020-07-16T00:00:00"/>
    <x v="0"/>
    <n v="-924"/>
    <s v="VENCIDO HACE -924 DÍAS"/>
    <x v="49"/>
    <x v="35"/>
    <x v="2"/>
    <x v="27"/>
    <x v="0"/>
    <s v="GAD PARROQUIAL"/>
    <x v="2"/>
    <m/>
    <m/>
  </r>
  <r>
    <x v="2"/>
    <x v="5"/>
    <s v="JACINTO JIJON Y CAAMAÑO"/>
    <x v="14"/>
    <x v="60"/>
    <s v="“Promover espacios lúdicos y recreativos orientados a niños, niñas y adolescentes que contribuya aprovechar de manera adecuada el tiempo libre a nivel parroquial”; en la Comunidad de San Juan de Lachas, Parroquia Jacinto Jijón y Caamaño"/>
    <s v="037-GHV-2021"/>
    <x v="1"/>
    <d v="2021-12-20T00:00:00"/>
    <d v="2022-12-20T00:00:00"/>
    <x v="0"/>
    <n v="-37"/>
    <s v="VENCIDO HACE -37 DÍAS"/>
    <x v="50"/>
    <x v="38"/>
    <x v="23"/>
    <x v="0"/>
    <x v="0"/>
    <s v="GADPC"/>
    <x v="2"/>
    <m/>
    <m/>
  </r>
  <r>
    <x v="0"/>
    <x v="4"/>
    <s v="TULCÁN"/>
    <x v="50"/>
    <x v="61"/>
    <s v="CONVENIO DE COOPERACIÓN INTERINSTITUCIONAL ENTRE EL GAD DE LA PROVINCIA DEL CARCHI Y LA UNIDAD EDUCATIVA TULCÁN, EN LAS ÁREAS SOCIAL, PRODUCTIVA Y AMBIENTAL"/>
    <s v="001-GHV-2019"/>
    <x v="14"/>
    <d v="2019-06-17T00:00:00"/>
    <d v="2023-05-14T00:00:00"/>
    <x v="1"/>
    <n v="108"/>
    <s v="FALTAN 108  DÍAS"/>
    <x v="1"/>
    <x v="1"/>
    <x v="1"/>
    <x v="0"/>
    <x v="0"/>
    <s v="GADPC"/>
    <x v="2"/>
    <m/>
    <m/>
  </r>
  <r>
    <x v="1"/>
    <x v="4"/>
    <s v="TULCÁN"/>
    <x v="51"/>
    <x v="62"/>
    <s v="DESARROLLAR UN PROGRAMA DE ASESORAMIENTO PEDAGÓGICO CON DOCENTES ESPECIALIZADOS EN CADA UNO DE LOS DOMINIOS Y CONOCIMIENTOS ESPECÍFICOS QUE EXIGE LA APLICACIÓN DEL EXAMEN SER BACHILLER A LOS ESTUDIANTES A NIVEL NACIONAL, ORIENTADO A MEJORAR EL NIVEL DE LOGROS EN LOS DOMINIOS MATEMÁTICO, LINGÜISTICO, SOCIAL, CIENTIFICO Y ABSTRACTO"/>
    <s v="002-CZ1E-2020"/>
    <x v="0"/>
    <d v="2020-01-13T00:00:00"/>
    <d v="2020-06-30T00:00:00"/>
    <x v="0"/>
    <n v="-940"/>
    <s v="VENCIDO HACE -940 DÍAS"/>
    <x v="1"/>
    <x v="1"/>
    <x v="1"/>
    <x v="0"/>
    <x v="0"/>
    <s v="GADPC"/>
    <x v="2"/>
    <m/>
    <m/>
  </r>
  <r>
    <x v="1"/>
    <x v="4"/>
    <s v="TULCÁN"/>
    <x v="52"/>
    <x v="63"/>
    <s v="FORTALECIMIENTO DE LA UNIDAD DE CUIDADOS INTENSIVOS DEL HOSPITAL GENERAL PROVINCIAL &quot;LUIS GABRIELO DÁVILA&quot;, PARA AFRONTAR LA EMERGENCIA SANITARIA"/>
    <s v="001-GHV-2020"/>
    <x v="0"/>
    <d v="2020-05-19T00:00:00"/>
    <d v="2020-11-19T00:00:00"/>
    <x v="0"/>
    <n v="-798"/>
    <s v="VENCIDO HACE -798 DÍAS"/>
    <x v="51"/>
    <x v="39"/>
    <x v="2"/>
    <x v="4"/>
    <x v="6"/>
    <s v="GADPC"/>
    <x v="2"/>
    <m/>
    <m/>
  </r>
  <r>
    <x v="0"/>
    <x v="5"/>
    <s v="MIRA"/>
    <x v="6"/>
    <x v="64"/>
    <s v="COORDINAR ACCIONES CON EL PROPOSITO DE AUNAR ESFUERZOS, COMPLEMENTAR CAPACIDADES DEL RECURSO HUMANO, QUE SIRVA DE APOYO A LAS DOS INSTITUCIONES, PARA GARANTIZAR EL EJERCICIO DE LOS DERECHOS, LA CONSECUCIÓN DE LOS OBJETIVOS DEL REGIMEN DE DESARROLLO Y LOS PRINCIPIOS CONSAGRADOS EN LA CONSTITUCIÓN, PARA TODOS LOS HABITANTES DEL TERRITORIO CANTONAL, CON UNA PLANIFICACIÓN QUE PROPICIARÁ LA EQUIDAD SOCIAL Y TERRITORIAL, ACTIVIDADES SOCIO CULTURALES, AMBIENTALES, DE INFRAESTRUCTURA, ADMINISTRATIVAS, ECONOMICAS Y DE GESTIÓN"/>
    <m/>
    <x v="15"/>
    <d v="2019-07-19T00:00:00"/>
    <d v="2023-05-24T00:00:00"/>
    <x v="1"/>
    <n v="118"/>
    <s v="FALTAN 118  DÍAS"/>
    <x v="1"/>
    <x v="1"/>
    <x v="1"/>
    <x v="0"/>
    <x v="0"/>
    <m/>
    <x v="3"/>
    <m/>
    <m/>
  </r>
  <r>
    <x v="1"/>
    <x v="4"/>
    <s v="PROVINCIAL"/>
    <x v="53"/>
    <x v="65"/>
    <s v="PROMOVER LA COOPERACIÓN PARA EL FONDO PRODUCTIVO DE LA PROVINCIA DEL CARCHI CON ENFOQUE DE TRABAJO EN LA ASISTENCIA TÉCNICA, CAPACITACIÓN, GESTIÓN INSTITUCIONAL Y APALANCAMIENTO DE LOS FONDOS DEL COOPERANTE"/>
    <m/>
    <x v="16"/>
    <d v="2020-06-19T00:00:00"/>
    <d v="2023-06-16T00:00:00"/>
    <x v="1"/>
    <n v="141"/>
    <s v="FALTAN 141  DÍAS"/>
    <x v="1"/>
    <x v="1"/>
    <x v="1"/>
    <x v="0"/>
    <x v="0"/>
    <s v="CONJUNTAS"/>
    <x v="3"/>
    <m/>
    <m/>
  </r>
  <r>
    <x v="1"/>
    <x v="4"/>
    <s v="PROVINCIAL"/>
    <x v="54"/>
    <x v="66"/>
    <s v="GESTIÓN DE POLÍTICAS PÚBLICAS Y PLANES ORIENTADOS A GARANTIZAR LOS DERECHOS DE LOS GRUPOS DE ATENCIÓN PRIORITARIA CONSIGNADOS A LA CONSTITUCIÓN Y EL FORTALECIMIENTO DE LOS ESPACIOS DE ARTICULACIÓN INTERINSTITUCIONAL TERRITORIALES"/>
    <m/>
    <x v="8"/>
    <d v="2020-06-06T00:00:00"/>
    <d v="2023-09-27T00:00:00"/>
    <x v="1"/>
    <n v="244"/>
    <s v="FALTAN 244  DÍAS"/>
    <x v="1"/>
    <x v="1"/>
    <x v="1"/>
    <x v="0"/>
    <x v="0"/>
    <m/>
    <x v="3"/>
    <m/>
    <m/>
  </r>
  <r>
    <x v="2"/>
    <x v="4"/>
    <s v="MONTUFAR MIRA"/>
    <x v="55"/>
    <x v="67"/>
    <s v="CONTRIBUIR AL FORTALECIMIENTO DE LA GOBERNANZA LOCAL Y LA ARTICULACION DE LAS ORGANIZACIONES DE LA SOCIEDAD CIVIL Y AUTORIDADES LOCALES PARA LA PROMOCION DEL TURISMO COMO EJE DEL DESARROLLO LOCAL INTEGRADO DE LOS MUNICIPIOS ECUATORIANOS DE MONTUFAR Y MIRA"/>
    <s v="CSO-LA/2020/420-943"/>
    <x v="16"/>
    <d v="2021-01-15T00:00:00"/>
    <d v="2023-12-31T00:00:00"/>
    <x v="1"/>
    <n v="339"/>
    <s v="FALTAN 339  DÍAS"/>
    <x v="52"/>
    <x v="40"/>
    <x v="24"/>
    <x v="0"/>
    <x v="7"/>
    <s v="CADA ENTIDAD EJECUTA SU PRESUPUESTO"/>
    <x v="3"/>
    <m/>
    <m/>
  </r>
  <r>
    <x v="1"/>
    <x v="4"/>
    <s v="TULCÁN"/>
    <x v="56"/>
    <x v="68"/>
    <s v="IMPLEMENTACIÓN DE PROYECTOS DE APOYO A MUJERES EMPRENDEDORAS EN LA PROVINCIA DEL CARCHI"/>
    <s v="043-GHV-2020"/>
    <x v="8"/>
    <d v="2020-09-15T00:00:00"/>
    <d v="2021-09-15T00:00:00"/>
    <x v="0"/>
    <n v="-498"/>
    <s v="VENCIDO HACE -498 DÍAS"/>
    <x v="33"/>
    <x v="41"/>
    <x v="1"/>
    <x v="0"/>
    <x v="8"/>
    <s v="CENTRO DE ESTUDIOS CCQ"/>
    <x v="4"/>
    <m/>
    <m/>
  </r>
  <r>
    <x v="1"/>
    <x v="5"/>
    <s v="MIRA"/>
    <x v="6"/>
    <x v="69"/>
    <s v="Implementar Acciones Emergentes para prevenir el contagio del COVID-19 a la población del cantón Mira, provincia del Carchi (TUNEL DE DESINFECCIÓN)"/>
    <s v="No. 027-GHV-2020"/>
    <x v="5"/>
    <d v="2020-05-06T00:00:00"/>
    <d v="2020-09-06T00:00:00"/>
    <x v="0"/>
    <n v="-872"/>
    <s v="VENCIDO HACE -872 DÍAS"/>
    <x v="53"/>
    <x v="42"/>
    <x v="25"/>
    <x v="4"/>
    <x v="1"/>
    <s v="GAD MUNICIPAL"/>
    <x v="4"/>
    <m/>
    <m/>
  </r>
  <r>
    <x v="1"/>
    <x v="3"/>
    <s v="URBINA"/>
    <x v="48"/>
    <x v="70"/>
    <s v="FORTALECER EL SISTEMA DE COMERCIALIZACIÓN DE LECHE DE PEQUEÑOS Y MEDIANOS PRODUCTORES DE LA COMUNIDAD EL CARRIZAL, PARROQUIA URBINA"/>
    <s v="058-GHV-2020"/>
    <x v="1"/>
    <d v="2020-12-09T00:00:00"/>
    <d v="2021-12-09T00:00:00"/>
    <x v="0"/>
    <n v="-413"/>
    <s v="VENCIDO HACE -413 DÍAS"/>
    <x v="54"/>
    <x v="43"/>
    <x v="2"/>
    <x v="7"/>
    <x v="9"/>
    <s v="GAD PARROQUIAL"/>
    <x v="4"/>
    <m/>
    <m/>
  </r>
  <r>
    <x v="2"/>
    <x v="2"/>
    <s v="SAN VICENTE DE PUSIR"/>
    <x v="46"/>
    <x v="71"/>
    <s v="Desarrollo sostenible de la producción de mango (Tommy Atkins) en la Parroquia San Vicente de Pusir"/>
    <s v="021-MCL-2021"/>
    <x v="1"/>
    <d v="2021-09-15T00:00:00"/>
    <d v="2022-09-15T00:00:00"/>
    <x v="0"/>
    <n v="-133"/>
    <s v="VENCIDO HACE -133 DÍAS"/>
    <x v="55"/>
    <x v="44"/>
    <x v="26"/>
    <x v="28"/>
    <x v="0"/>
    <s v="GADPR SAN VICENTE DE PUSIR"/>
    <x v="4"/>
    <m/>
    <m/>
  </r>
  <r>
    <x v="2"/>
    <x v="4"/>
    <s v="TULCÁN"/>
    <x v="57"/>
    <x v="72"/>
    <s v="Fortalecer el laboratorio veterinario de la Universidad Politécnica Estatal del Carchi (UPEC) para servicio de investigación académica y requerimientos de la población agropecuaria carchense."/>
    <s v="012-GHV-2021"/>
    <x v="1"/>
    <d v="2021-03-04T00:00:00"/>
    <d v="2022-03-04T00:00:00"/>
    <x v="0"/>
    <n v="-328"/>
    <s v="VENCIDO HACE -328 DÍAS"/>
    <x v="56"/>
    <x v="45"/>
    <x v="1"/>
    <x v="0"/>
    <x v="10"/>
    <s v="UPEC"/>
    <x v="4"/>
    <m/>
    <m/>
  </r>
  <r>
    <x v="1"/>
    <x v="4"/>
    <s v="PROVINCIAL"/>
    <x v="58"/>
    <x v="73"/>
    <s v="MEJORAMIENTO DE LA COMPETITIVIDAD DE LA CADENA DE VALOR LÁCTEA DE LA PROVINCIA DEL CARCHI FIEDS-8-2019"/>
    <s v="S/N"/>
    <x v="16"/>
    <d v="2020-09-10T00:00:00"/>
    <d v="2023-09-10T00:00:00"/>
    <x v="1"/>
    <n v="227"/>
    <s v="FALTAN 227  DÍAS"/>
    <x v="57"/>
    <x v="46"/>
    <x v="1"/>
    <x v="0"/>
    <x v="11"/>
    <s v="GADPC"/>
    <x v="4"/>
    <m/>
    <m/>
  </r>
  <r>
    <x v="1"/>
    <x v="2"/>
    <s v="BOLÍVAR"/>
    <x v="59"/>
    <x v="74"/>
    <s v="MEJORAMIENTO DE LA COMPETITIVIDAD DE LA CADENA DE VALOR LÁCTEA DE LA PROVINCIA DEL CARCHI"/>
    <s v="033-GHV-2020"/>
    <x v="16"/>
    <d v="2020-09-07T00:00:00"/>
    <d v="2023-09-07T00:00:00"/>
    <x v="1"/>
    <n v="224"/>
    <s v="FALTAN 224  DÍAS"/>
    <x v="58"/>
    <x v="20"/>
    <x v="27"/>
    <x v="0"/>
    <x v="0"/>
    <s v="CONJUNTAS"/>
    <x v="4"/>
    <m/>
    <m/>
  </r>
  <r>
    <x v="1"/>
    <x v="4"/>
    <s v="PROVINCIAL"/>
    <x v="60"/>
    <x v="75"/>
    <s v="FORTALECER LOS PROCESOS DE COMERCIALIZACION Y DE RECONOCIMIENTO SOCIAL DE LOS PRODUCTOS PROVENIENTES DE LOS SISTEMAS AGROALIMENTARIOS CAMPESINOS IDENTIFICADOS CON EL SELLO AGRICULTURA FAMILIAR CAMPESINA EN LAS PROVINCIAS DE LA FRONTERA NORTE"/>
    <s v="070-GHV-2020"/>
    <x v="8"/>
    <d v="2020-12-15T00:00:00"/>
    <d v="2023-04-30T00:00:00"/>
    <x v="1"/>
    <n v="94"/>
    <s v="FALTAN 94  DÍAS"/>
    <x v="59"/>
    <x v="47"/>
    <x v="1"/>
    <x v="0"/>
    <x v="12"/>
    <s v="MANCOMUNIDAD DEL NORTE"/>
    <x v="4"/>
    <m/>
    <m/>
  </r>
  <r>
    <x v="1"/>
    <x v="4"/>
    <s v="TULCÁN"/>
    <x v="57"/>
    <x v="76"/>
    <s v="IMPLEMENTACIÓN DE UN LABORATORIO DE DIAGNOSTICO DE BRUCELOSIS Y TUBERCULOSIS BOVINA EN LAS INSTALACIONES DE LA UPEC, SEDE TULCÁN"/>
    <s v="037-GHV-2020"/>
    <x v="16"/>
    <d v="2020-09-07T00:00:00"/>
    <d v="2023-09-09T00:00:00"/>
    <x v="1"/>
    <n v="226"/>
    <s v="FALTAN 226  DÍAS"/>
    <x v="60"/>
    <x v="48"/>
    <x v="2"/>
    <x v="4"/>
    <x v="13"/>
    <s v="UPEC"/>
    <x v="4"/>
    <m/>
    <m/>
  </r>
  <r>
    <x v="1"/>
    <x v="4"/>
    <s v="PROVINCIAL"/>
    <x v="57"/>
    <x v="77"/>
    <s v="FACILITAR Y PROMOVER LA COOPERACIÓN INTERINSTITUCIONAL ENTRE EL GAD DEL CARCHI, LA POLITECICA ESTATAL DEL CARCHI Y LA UNIVERSIDAD ANDINA SIMÓN BOLÍVAR, SEDE ECUADOR, A TRAVÉS DEL OBSERVATORIO DE LA PYME, PARA EL IMPULSO DE ESTRATEGIAS DE ASOCIATIVIDAD EMPRESARIAL TIPO CLÚSTER, COMO UNA HERRAMIENTA PARA GENERAR CAMBIOS SUSTANCIALES EN EL MODELO DE DESARROLLO PRODUCTIVO DE LA PROVINCIA"/>
    <m/>
    <x v="16"/>
    <d v="2020-08-26T00:00:00"/>
    <d v="2023-08-26T00:00:00"/>
    <x v="1"/>
    <n v="212"/>
    <s v="FALTAN 212  DÍAS"/>
    <x v="1"/>
    <x v="1"/>
    <x v="1"/>
    <x v="0"/>
    <x v="0"/>
    <s v="CONJUNTAS"/>
    <x v="4"/>
    <m/>
    <m/>
  </r>
  <r>
    <x v="3"/>
    <x v="4"/>
    <s v="MIRA"/>
    <x v="61"/>
    <x v="78"/>
    <s v="Fortalecer la cadena de valor de leche de cabra en las comunidades de Mascarilla, Carlisamá y Tumbatú en la Provincia del Carchi"/>
    <s v="026-GHV-2022"/>
    <x v="1"/>
    <d v="2022-08-01T00:00:00"/>
    <d v="2023-08-01T00:00:00"/>
    <x v="1"/>
    <n v="187"/>
    <s v="FALTAN 187  DÍAS"/>
    <x v="61"/>
    <x v="49"/>
    <x v="1"/>
    <x v="0"/>
    <x v="14"/>
    <s v="CODESPA"/>
    <x v="4"/>
    <s v="GAD DE LA PROVINCIA DEL CARCHI_x000a__x000a_1. Aportar con el valor de $ 8.780 (OCHOMIL SETENCIENTO OCHENTA DOLARES) , como contraparte en la ejecución del proyecto, de los cuales: se transferirá a la cuenta 02002022741 Del Banco PRODUBANCO a nombre de Fundación CODESPA  la cantidad de $ 8.000,00 (OCHO MIL DÓLARES) y $ 780,00 (SETECIENTOS OCHENTA DOLARES) en especies valoradas._x000a_2. Brindar asistencia técnica y capacitación a través del área de Desarrollo Agropecuario y Agroindustrial de la Dirección de Desarrollo Económico, en los temas pecuarios que se desarrolla en el proyecto._x000a_3. Dar seguimiento a los diferentes procesos que se lleven en torno a la ejecución del convenio y proyecto por parte del administrador._x000a__x000a_FUNDACION CODESPA_x000a_1. Aportar con el valor de $ 11.390,00 (ONCE MIL TRESCIENTOS NOVENTA DOLARES) como aporte en la ejecución del proyecto, de los cuales: $ 250,00 dólares en efectivo para equipamiento de pruebas de laboratorio y $ 11.140,00 dólares destinados a: acompañamiento técnico pecuario en reproducción caprina, mejoramiento de forrajes, buenas prácticas agropecuarias, fortalecimiento organizativo y modelo de gestión del acopio de leche, y mano de obra para mejorar las 22 salas de ordeño de dos puestos._x000a_2. Articular acciones en la búsqueda de sinergias con otras instituciones publicas y privadas para dar a conocer el producto “Leche de Cabra de las comunidades de Mascarilla, Carlisama y Tumbatú”, así como de la carne de chiva garantizando un mercado estable a largo plazo._x000a_3. Entregar informes trimestrales de las actividades realizadas._x000a_4. Dar seguimiento a los diferentes procesos que se lleven en torno a la ejecución del convenio y proyecto por parte del administrador _x000a_5. Los recursos en efectivo que se aportan para este convenio serán administrados por Fundación CODESPA y contarán con la supervisión del GAD de la Provincia del Carchi; quienes serán directamente responsables del buen uso y los cuales no podrán destinarse a otros fines, sino en forma exclusiva para lo establecido en el proyecto “Fortalecimiento de la Cadena de Valor de la leche de cabra en las comunidades Mascarilla, Carlisama y Tumbatú, Provincia del Carchi”. _x000a_6. Firmar el acta de finiquito del Convenio._x000a_"/>
    <m/>
  </r>
  <r>
    <x v="3"/>
    <x v="6"/>
    <s v="SAN GABRIEL"/>
    <x v="26"/>
    <x v="79"/>
    <s v="Delegación de competencia de fomento productivo, especialmente las agropecuarias, a favor del Gobierno Autónomo Descentralizado  Municipal de Montúfar, para ejecutar el Proyecto de Implementación de unidades productivas pecuarias con familias afectadas por el temporal invernal en el cantón Montúfar."/>
    <s v="003-GHV-2022"/>
    <x v="1"/>
    <d v="2022-01-27T00:00:00"/>
    <d v="2023-01-27T00:00:00"/>
    <x v="2"/>
    <n v="1"/>
    <s v="TIENE 1 DÍAS"/>
    <x v="1"/>
    <x v="1"/>
    <x v="1"/>
    <x v="0"/>
    <x v="0"/>
    <s v="GAD MONTUFAR"/>
    <x v="4"/>
    <s v="Delegar la competencia en fomento de actividades productivas provinciales, especialmente las agropecuarias al Gobierno Autónomo Descentralizado Municipal de Montúfar para la ejecución del proyecto “Implementación de unidades productivas pecuarias con familias afectadas por el temporal invernal en el Cantón Montúfar”._x000a__x000a_GAD MONTUFAR_x000a_Implementar las unidades productivas pecuarias para la crianza de pollos en las zonas afectadas por las lluvias en la ciudad de San Gabriel y Cantón Montúfar."/>
    <m/>
  </r>
  <r>
    <x v="3"/>
    <x v="6"/>
    <s v="PIARTAL"/>
    <x v="62"/>
    <x v="80"/>
    <s v="Mejorar las condiciones de vida de los agricultores mediante la implementación de un invernadero para diversificar la producción en la parroquia Piartal, Cantón Montúfar, Provincia Del Carchi"/>
    <s v="027-GHV-2022"/>
    <x v="1"/>
    <d v="2022-08-08T00:00:00"/>
    <d v="2023-08-08T00:00:00"/>
    <x v="1"/>
    <n v="194"/>
    <s v="FALTAN 194  DÍAS"/>
    <x v="62"/>
    <x v="50"/>
    <x v="1"/>
    <x v="29"/>
    <x v="0"/>
    <s v="GAD PIARTAL"/>
    <x v="4"/>
    <s v="GAD DE LA PROVINCIA DEL CARCHI_x000a_1. Transferir $3.450,00 dólares a la cuenta Nº 89220033 del Banco Central del Ecuador a nombre del GADPR de Piartal como aporte al proyecto que serán destinados a la construcción del invernadero y adquisición de fertilizante orgánico._x000a_2. Aportar con $ 1.107,02 dólares en especies destinados a realizar los términos de referencia para contratar la construcción del invernadero y a brindar capacitación y asistencia técnica sobre implementación de huertos_x000a_3. Realizar las acciones de seguimiento entre todos los actores involucrados en el convenio por parte del administrador._x000a__x000a_GAD PIARTAL_x000a_1. Aportar con el valor de $ 5.300,00 en efectivo destinados a la construcción del invernadero, adquisición de herramientas, fertilizantes orgánicos y contratar a un responsable de la producción del invernadero._x000a_2. Aportar con $ 600,00 dólares en especies destinados a facilitar la movilización a los técnicos para realizar el seguimiento a las actividades inherentes al proyecto._x000a_3. Realizar el proceso de contratación observando para ello los procedimientos señalados en la Ley Orgánica del Sistema Nacional de Contratación Pública._x000a_4. Cumplir cabalmente con el objeto y compromisos del convenio suscrito; caso contrario se reintegrará los recursos al GADPC y se asume la penalidad de no suscribir convenios por dos años._x000a_5. Suscribir acta de finiquito del convenio_x000a_"/>
    <m/>
  </r>
  <r>
    <x v="3"/>
    <x v="3"/>
    <s v="SANTA MARTA DE CUBA"/>
    <x v="29"/>
    <x v="37"/>
    <s v="Mejorar las condiciones de vida de la poblacion de la parroquia Santa Martha de Cuba, Canton Tulcan, Provincia del Carchi "/>
    <s v="023-GHV-2022"/>
    <x v="1"/>
    <d v="2022-07-01T00:00:00"/>
    <d v="2023-07-01T00:00:00"/>
    <x v="1"/>
    <n v="156"/>
    <s v="FALTAN 156  DÍAS"/>
    <x v="63"/>
    <x v="51"/>
    <x v="1"/>
    <x v="30"/>
    <x v="0"/>
    <s v="GAD Parroquial Rural de Santa Martha de Cuba_x000a_GAD De La Provincia Del Carchi"/>
    <x v="4"/>
    <m/>
    <m/>
  </r>
  <r>
    <x v="3"/>
    <x v="3"/>
    <s v="URBINA"/>
    <x v="63"/>
    <x v="81"/>
    <s v="Fortalecer la imagen turística de Urbina y sus comunidades a través de la implementación de letras corpóreas. "/>
    <s v="020-GHV-2022"/>
    <x v="0"/>
    <d v="2022-08-30T00:00:00"/>
    <d v="2023-02-26T00:00:00"/>
    <x v="1"/>
    <n v="31"/>
    <s v="FALTAN 31  DÍAS"/>
    <x v="64"/>
    <x v="18"/>
    <x v="1"/>
    <x v="31"/>
    <x v="0"/>
    <s v="GAD URBINA"/>
    <x v="4"/>
    <m/>
    <m/>
  </r>
  <r>
    <x v="3"/>
    <x v="4"/>
    <s v="MIRA"/>
    <x v="57"/>
    <x v="82"/>
    <s v="ESTABLECER UNA ALIANZA ESTRATEGICA ENTRE EL GAD PROVINCIAL DEL CARCHI, GAD DE MIRA Y LA UNIVERSIDAD POLITECNICA ESTATAL DEL CARCHI PARA DELINEAR LOS MECANISMOS QUE PERMITAN REALIZAR ACCIONES Y ACTIVIDADES CONJUNTAS QUE CONSOLIDEN LA CREACION E IMPLEMENTACION DE UNA EXTENSION UNIVERSITARIA DE LA UNIVERSIDAD POLITECNICA ESTATAL DEL CARCHI EN EL CANTON MIRA, SOLVENTANDO DE ESTA MANERA UNA NECESIDAD DE LA POBLACION MAS VULNERABLE DEL CANTON Y FORTALECER LOS ESPACIOS RELACIONADDOS A SATISFACER DERECHOS QUE BENEFICIEN A LA CIUDADANAIA QUE PERMITAN APORTAR AL DESARROLLO SOSTENIBLE DEL CANTON, EN EL AMBITO DE LAS COMPETENCIAS DE LOS COMPARECIENTES."/>
    <s v="CM-004-GADCM-PS-A-2022"/>
    <x v="17"/>
    <d v="2022-04-05T00:00:00"/>
    <d v="2027-04-05T00:00:00"/>
    <x v="1"/>
    <n v="1530"/>
    <s v="FALTAN 1530  DÍAS"/>
    <x v="1"/>
    <x v="1"/>
    <x v="2"/>
    <x v="4"/>
    <x v="0"/>
    <m/>
    <x v="4"/>
    <m/>
    <m/>
  </r>
  <r>
    <x v="3"/>
    <x v="4"/>
    <s v="MIRA"/>
    <x v="57"/>
    <x v="83"/>
    <s v="El presente Convenio tiene por objeto establecer la cooperación entre El GAD Provincial del Carchi; GAD_x000a_de Mira; y, la Universidad Politécnica Estatal del Carchi, para contratar los servicios de consultoría para_x000a_realizar el: “ANÁLISIS DE PERTINENCIA PARA LA CREACIÓN E IMPLEMENTACIÓN DE UNA_x000a_EXTENSIÓN UNIVERSITARIA DE LA UPEC EN EL CANTÓN MIRA – PROVINCIA DEL CARCHI”."/>
    <s v="CE-012-GADCM-PS-A-2022"/>
    <x v="0"/>
    <d v="2022-06-13T00:00:00"/>
    <d v="2022-12-10T00:00:00"/>
    <x v="0"/>
    <n v="-47"/>
    <s v="VENCIDO HACE -47 DÍAS"/>
    <x v="65"/>
    <x v="52"/>
    <x v="28"/>
    <x v="0"/>
    <x v="15"/>
    <s v="GAD MIRA"/>
    <x v="4"/>
    <m/>
    <m/>
  </r>
  <r>
    <x v="0"/>
    <x v="4"/>
    <s v="JACINTO JIJON Y CAAMAÑO"/>
    <x v="64"/>
    <x v="84"/>
    <s v="IMPLEMENTACIÓN DEL SISTEMA DE RIEGO BIPROVINCIAL SAN JERONIMO- EL LIMONAl- TABLAS-EL JUCO II ETAPA"/>
    <s v="067-GHV-2018"/>
    <x v="1"/>
    <d v="2019-04-12T00:00:00"/>
    <d v="2020-04-12T00:00:00"/>
    <x v="0"/>
    <n v="-1019"/>
    <s v="VENCIDO HACE -1019 DÍAS"/>
    <x v="66"/>
    <x v="53"/>
    <x v="2"/>
    <x v="4"/>
    <x v="16"/>
    <s v="GADPC"/>
    <x v="5"/>
    <m/>
    <m/>
  </r>
  <r>
    <x v="1"/>
    <x v="3"/>
    <s v="URBINA"/>
    <x v="65"/>
    <x v="85"/>
    <s v="CONSTRUCCIÓN DEL SISTEMA DE AGUA POTABLE PARA LA COMUNIDAD PALIZADA ALTA"/>
    <m/>
    <x v="0"/>
    <d v="2020-12-15T00:00:00"/>
    <d v="2021-06-15T00:00:00"/>
    <x v="0"/>
    <n v="-590"/>
    <s v="VENCIDO HACE -590 DÍAS"/>
    <x v="67"/>
    <x v="54"/>
    <x v="29"/>
    <x v="32"/>
    <x v="17"/>
    <s v="EMAPA-T"/>
    <x v="5"/>
    <m/>
    <m/>
  </r>
  <r>
    <x v="2"/>
    <x v="4"/>
    <s v="JACINTO JIJON Y CAAMAÑO"/>
    <x v="66"/>
    <x v="86"/>
    <s v="IMPLEMENTACION DEL SISTEMA DE RIEGO BIPROVINCIAL SAN JERONIMO - EL LIMONAL- TABLAS - EL JUCO - III ETAPA"/>
    <s v="024-GHV-2021"/>
    <x v="1"/>
    <d v="2021-10-07T00:00:00"/>
    <d v="2022-10-07T00:00:00"/>
    <x v="0"/>
    <n v="-111"/>
    <s v="VENCIDO HACE -111 DÍAS"/>
    <x v="68"/>
    <x v="55"/>
    <x v="30"/>
    <x v="0"/>
    <x v="0"/>
    <s v="GADPC"/>
    <x v="5"/>
    <m/>
    <m/>
  </r>
  <r>
    <x v="0"/>
    <x v="1"/>
    <s v="HUACA"/>
    <x v="1"/>
    <x v="87"/>
    <s v="COBRO DEL 0.001% ADICIONAL AL IMPUESTO DE ALCABALAS"/>
    <s v="004-GHV-2019"/>
    <x v="18"/>
    <d v="2019-02-25T00:00:00"/>
    <m/>
    <x v="0"/>
    <n v="-44952"/>
    <s v="VENCIDO HACE -44952 DÍAS"/>
    <x v="69"/>
    <x v="1"/>
    <x v="1"/>
    <x v="0"/>
    <x v="0"/>
    <m/>
    <x v="6"/>
    <m/>
    <m/>
  </r>
  <r>
    <x v="1"/>
    <x v="4"/>
    <s v="TULCÁN"/>
    <x v="67"/>
    <x v="88"/>
    <s v="USO TRANSITORIO DE LAS INSTALACIONES DEL EX COMPLEJO RUMICHACA"/>
    <s v="002-GHV-2020"/>
    <x v="1"/>
    <d v="2020-05-01T00:00:00"/>
    <d v="2021-05-01T00:00:00"/>
    <x v="0"/>
    <n v="-635"/>
    <s v="VENCIDO HACE -635 DÍAS"/>
    <x v="1"/>
    <x v="1"/>
    <x v="1"/>
    <x v="0"/>
    <x v="0"/>
    <s v="ADRA"/>
    <x v="7"/>
    <m/>
    <m/>
  </r>
  <r>
    <x v="0"/>
    <x v="4"/>
    <s v="BOLÍVAR"/>
    <x v="68"/>
    <x v="89"/>
    <s v="IMPLEMENTAR MEDIDAS PARA LA REDUCCIÓN DE LA VULNERABILIDAD POBLACIONAL ANTE RIESGOS POR INCENDIOS FORESTALES"/>
    <s v="023-GHV-2019"/>
    <x v="1"/>
    <d v="2019-11-12T00:00:00"/>
    <d v="2020-11-12T00:00:00"/>
    <x v="0"/>
    <n v="-805"/>
    <s v="VENCIDO HACE -805 DÍAS"/>
    <x v="70"/>
    <x v="56"/>
    <x v="2"/>
    <x v="4"/>
    <x v="18"/>
    <s v="CUERPO DE BOMBEROS DEL CANTON BOLÍVAR"/>
    <x v="8"/>
    <m/>
    <m/>
  </r>
  <r>
    <x v="0"/>
    <x v="2"/>
    <s v="BOLÍVAR"/>
    <x v="69"/>
    <x v="74"/>
    <s v="MEJORAMIENTO DE LA GESTIÓN DE RECOLECCIÓN, TRANSPORTE Y DISPOSICIÓN FINAL DE DESECHOS ESPECIALES (ENVASES VACIOS Y AGROQUIMICOS CON TRIPLE LAVADO) EN EL CANTÓN BOLIVAR, PROVINCIA DEL CARCHI"/>
    <s v="025-GHV-2019"/>
    <x v="3"/>
    <d v="2019-11-12T00:00:00"/>
    <d v="2021-11-12T00:00:00"/>
    <x v="0"/>
    <n v="-440"/>
    <s v="VENCIDO HACE -440 DÍAS"/>
    <x v="71"/>
    <x v="57"/>
    <x v="31"/>
    <x v="0"/>
    <x v="0"/>
    <s v="GAD MUNICIPAL DE BOLÍVAR"/>
    <x v="8"/>
    <m/>
    <m/>
  </r>
  <r>
    <x v="0"/>
    <x v="4"/>
    <s v="PROVINCIAL"/>
    <x v="70"/>
    <x v="90"/>
    <s v="PRESENTACION DE LA EXPOSICION ITINERANTE DEL MUSEO DEL INSTITUTO NACIONAL DE BIODIVERSIDAD EN LA PROVINCIA DEL CARCHI"/>
    <s v="020-GHV-2019"/>
    <x v="1"/>
    <d v="2019-10-29T00:00:00"/>
    <d v="2020-10-28T00:00:00"/>
    <x v="0"/>
    <n v="-820"/>
    <s v="VENCIDO HACE -820 DÍAS"/>
    <x v="72"/>
    <x v="58"/>
    <x v="1"/>
    <x v="0"/>
    <x v="19"/>
    <s v="GADPC"/>
    <x v="8"/>
    <m/>
    <m/>
  </r>
  <r>
    <x v="1"/>
    <x v="6"/>
    <s v="PIARTAL"/>
    <x v="71"/>
    <x v="80"/>
    <s v="Conservar 745,63 hetareas de bosque nativo chamizo Minas como parte del área de conservación y uso sustentable cordillera oriental del Carchi ACUS COC"/>
    <s v="No. 063-GHV-2020 "/>
    <x v="1"/>
    <d v="2020-12-15T00:00:00"/>
    <d v="2021-12-15T00:00:00"/>
    <x v="0"/>
    <n v="-407"/>
    <s v="VENCIDO HACE -407 DÍAS"/>
    <x v="73"/>
    <x v="33"/>
    <x v="1"/>
    <x v="33"/>
    <x v="0"/>
    <s v="GAD PROVINCIAL"/>
    <x v="8"/>
    <m/>
    <m/>
  </r>
  <r>
    <x v="2"/>
    <x v="1"/>
    <s v="MARISCAL SUCRE"/>
    <x v="72"/>
    <x v="91"/>
    <s v="Conservacion de los bosques nativo Chamizo Minas y Lomas Corazón Bretaña a través de la implementación de estrategias de protección en el área protegida provincial Cordillera Oriental del Carchi APAD COC- Parroquia Mariscal Sucre."/>
    <s v="014-GHV-2021"/>
    <x v="1"/>
    <d v="2021-07-30T00:00:00"/>
    <d v="2022-07-30T00:00:00"/>
    <x v="0"/>
    <n v="-180"/>
    <s v="VENCIDO HACE -180 DÍAS"/>
    <x v="74"/>
    <x v="59"/>
    <x v="1"/>
    <x v="34"/>
    <x v="0"/>
    <s v="GADPC"/>
    <x v="8"/>
    <m/>
    <m/>
  </r>
  <r>
    <x v="2"/>
    <x v="4"/>
    <s v="TULCÁN"/>
    <x v="73"/>
    <x v="92"/>
    <s v="Mejorar la calidad de agua mediante la disminución de la contaminación por descargas de efluentes sin previo tratamiento, a través de la potenciación de la Planta Aeróbica Modular (Mantenimiento y operación de la planta de tratamiento aeróbica modular de la comunidad de Santa Fe de Tetes)"/>
    <s v="026-GHV-2021"/>
    <x v="1"/>
    <d v="2021-11-18T00:00:00"/>
    <d v="2022-11-18T00:00:00"/>
    <x v="0"/>
    <n v="-69"/>
    <s v="VENCIDO HACE -69 DÍAS"/>
    <x v="75"/>
    <x v="60"/>
    <x v="1"/>
    <x v="0"/>
    <x v="20"/>
    <s v="Junta Administradora de Agua Potable y Saneamiento Santa Fe de Tetes"/>
    <x v="8"/>
    <m/>
    <m/>
  </r>
  <r>
    <x v="2"/>
    <x v="4"/>
    <s v="TULCÁN"/>
    <x v="74"/>
    <x v="93"/>
    <s v="Ejecutar investigaciones científicas y otras actividades asociadas a la conservación del patrimonio natural de la provincia y otros paisajes o mosaicos prioritarios para la protección de la biodiversidad."/>
    <s v="s/n"/>
    <x v="19"/>
    <d v="2021-12-01T00:00:00"/>
    <d v="2023-05-25T00:00:00"/>
    <x v="1"/>
    <n v="119"/>
    <s v="FALTAN 119  DÍAS"/>
    <x v="1"/>
    <x v="20"/>
    <x v="2"/>
    <x v="4"/>
    <x v="1"/>
    <s v="GADPC"/>
    <x v="8"/>
    <m/>
    <m/>
  </r>
  <r>
    <x v="2"/>
    <x v="4"/>
    <s v="TULCÁN"/>
    <x v="75"/>
    <x v="94"/>
    <s v="CONSERVAR LOS BOSQUES MONTANOS PARAMOS Y SU BIODIVERSIDAD MEDIANTE LA GENERACION DE ACTIVIDADES QUE REDUZCAN LOS INCENDIOS FORESTALES EN EL CANTON TULCAN"/>
    <s v="Nº. 018-MCL-2021"/>
    <x v="19"/>
    <d v="2021-09-09T00:00:00"/>
    <d v="2023-03-09T00:00:00"/>
    <x v="1"/>
    <n v="42"/>
    <s v="FALTAN 42  DÍAS"/>
    <x v="76"/>
    <x v="61"/>
    <x v="1"/>
    <x v="0"/>
    <x v="21"/>
    <s v="CUERPO DE BOMBEROS DEL CANTON TULCAN"/>
    <x v="8"/>
    <m/>
    <m/>
  </r>
  <r>
    <x v="2"/>
    <x v="4"/>
    <s v="TULCÁN"/>
    <x v="76"/>
    <x v="95"/>
    <s v="FORTALECIMIENTO DE LA GOBERNANZA Y NIVEL ORGANIZATIVO EN LA GESTIÓN CON LAS ORGANIZACIONES DE BASE, COMUNIDADES, GAD CANTONALES Y PARROQUIALES INVOLUCRADOS EN LA CONSERVACIÓN DE LOS RECURSOS NATURALES"/>
    <s v="s/n"/>
    <x v="19"/>
    <d v="2021-07-15T00:00:00"/>
    <d v="2023-01-06T00:00:00"/>
    <x v="0"/>
    <n v="-20"/>
    <s v="VENCIDO HACE -20 DÍAS"/>
    <x v="1"/>
    <x v="20"/>
    <x v="2"/>
    <x v="4"/>
    <x v="1"/>
    <s v="CADA ENTIDAD EJECUTA SU PRESUPUESTO"/>
    <x v="8"/>
    <m/>
    <m/>
  </r>
  <r>
    <x v="2"/>
    <x v="3"/>
    <s v="MALDONADO"/>
    <x v="77"/>
    <x v="96"/>
    <s v="Poner en marcha el vivero comunitario en la Parroquia Maldonado para la producción de plantas forestales, frutales, ornamentales y medicinales."/>
    <s v="038-GHV-2021"/>
    <x v="20"/>
    <d v="2021-12-20T00:00:00"/>
    <d v="2023-03-15T00:00:00"/>
    <x v="1"/>
    <n v="48"/>
    <s v="FALTAN 48  DÍAS"/>
    <x v="77"/>
    <x v="62"/>
    <x v="1"/>
    <x v="35"/>
    <x v="0"/>
    <s v="GADPR MALDONADO"/>
    <x v="8"/>
    <m/>
    <m/>
  </r>
  <r>
    <x v="2"/>
    <x v="5"/>
    <s v="LA CONCEPCIÓN"/>
    <x v="78"/>
    <x v="97"/>
    <s v="Implementar acciones para la protección de las principales fuentes hídricas que abastecen al río Santiaguillo, en la parroquia de la Concepción y Juan Montalvo del cantón Mira, provincia del Carchi"/>
    <s v="032-GHV-2021"/>
    <x v="1"/>
    <d v="2021-12-16T00:00:00"/>
    <d v="2022-12-11T00:00:00"/>
    <x v="0"/>
    <n v="-46"/>
    <s v="VENCIDO HACE -46 DÍAS"/>
    <x v="78"/>
    <x v="63"/>
    <x v="32"/>
    <x v="36"/>
    <x v="22"/>
    <s v="GADPC"/>
    <x v="8"/>
    <m/>
    <m/>
  </r>
  <r>
    <x v="2"/>
    <x v="4"/>
    <s v="TULCÁN"/>
    <x v="79"/>
    <x v="98"/>
    <s v="PRESTAR SERVICIO TECNICOS ESPECIALIZADOS EN EL ANALISIS DE LOS DIFERENTES PARAMETROS DE CALIDAD DE AGUA, SUELO, AIRE-AMBIENTE EN EL MARCO DE LA ACREDITACIÓN AMBIENTAL DEL GADPC"/>
    <s v="025-GHV-2021"/>
    <x v="21"/>
    <d v="2021-11-22T00:00:00"/>
    <d v="2023-04-16T00:00:00"/>
    <x v="1"/>
    <n v="80"/>
    <s v="FALTAN 80  DÍAS"/>
    <x v="1"/>
    <x v="20"/>
    <x v="2"/>
    <x v="4"/>
    <x v="1"/>
    <s v="GADPC"/>
    <x v="8"/>
    <m/>
    <m/>
  </r>
  <r>
    <x v="3"/>
    <x v="4"/>
    <s v="CARCHI / IMBABURA"/>
    <x v="80"/>
    <x v="99"/>
    <s v="Formalizar el compromiso y responsabilidades expresadas para la ejecución del Proyecto BIAN “Biocorredor Andes Norte: conectividad para la resiliencia de los paisajes andinos”, sobre el aporte en especie y económico proporcionado por GADP del Carchi ."/>
    <s v="s/n"/>
    <x v="22"/>
    <d v="2022-03-30T00:00:00"/>
    <d v="2025-03-29T00:00:00"/>
    <x v="1"/>
    <n v="793"/>
    <s v="FALTAN 793  DÍAS"/>
    <x v="79"/>
    <x v="64"/>
    <x v="2"/>
    <x v="4"/>
    <x v="1"/>
    <m/>
    <x v="8"/>
    <m/>
    <m/>
  </r>
  <r>
    <x v="3"/>
    <x v="0"/>
    <s v="EL ANGEL"/>
    <x v="81"/>
    <x v="100"/>
    <s v="Fortalecimiento de la capacidad operativa del Cuerpo de Bomberos del Cantón Espejo para el combate de incendios forestales para precautelar la flora y fauna de la provincia mediante el equipamiento y capacitación"/>
    <s v="016-GHV-2022"/>
    <x v="0"/>
    <d v="2022-06-20T00:00:00"/>
    <d v="2022-12-17T00:00:00"/>
    <x v="0"/>
    <n v="-40"/>
    <s v="VENCIDO HACE -40 DÍAS"/>
    <x v="80"/>
    <x v="65"/>
    <x v="33"/>
    <x v="0"/>
    <x v="0"/>
    <s v="CUERPO DE BOMBEROS DEL CANTON ESPEJO"/>
    <x v="8"/>
    <m/>
    <m/>
  </r>
  <r>
    <x v="3"/>
    <x v="5"/>
    <s v="MIRA"/>
    <x v="82"/>
    <x v="101"/>
    <s v="Fortalecimiento de la capacidad operativa del Cuerpo de Bomberos del Cantón Mira para el combate de incendios forestales para precautelar la flora y fauna de la provincia mediante el equipamiento y capacitación"/>
    <s v="015-GHV-2022"/>
    <x v="0"/>
    <d v="2022-06-20T00:00:00"/>
    <d v="2022-12-17T00:00:00"/>
    <x v="0"/>
    <n v="-40"/>
    <s v="VENCIDO HACE -40 DÍAS"/>
    <x v="81"/>
    <x v="65"/>
    <x v="34"/>
    <x v="0"/>
    <x v="0"/>
    <s v="CUERPO DE BOMBEROS DEL CANTON MIRA"/>
    <x v="8"/>
    <m/>
    <m/>
  </r>
  <r>
    <x v="3"/>
    <x v="2"/>
    <s v="BOLÍVAR"/>
    <x v="83"/>
    <x v="102"/>
    <s v="Fortalecimiento de la capacidad operativa del Cuerpo de Bomberos del Cantón Bolívar para el combate de incendios forestales para precautelar la flora y fauna de la provincia mediante el equipamiento y capacitación"/>
    <s v="017-GHV-2022"/>
    <x v="0"/>
    <d v="2022-06-20T00:00:00"/>
    <d v="2022-12-17T00:00:00"/>
    <x v="0"/>
    <n v="-40"/>
    <s v="VENCIDO HACE -40 DÍAS"/>
    <x v="82"/>
    <x v="66"/>
    <x v="35"/>
    <x v="0"/>
    <x v="0"/>
    <s v="CUERPO DE BOMBEROS DEL CANTON BOLÍVAR"/>
    <x v="8"/>
    <m/>
    <m/>
  </r>
  <r>
    <x v="3"/>
    <x v="6"/>
    <s v="SAN GABRIEL"/>
    <x v="84"/>
    <x v="103"/>
    <s v="Fortalecimiento de la capacidad operativa del Cuerpo de Bomberos del Cantón Montúfar para el combate de incendios forestales para precautelar la flora y fauna de la provincia mediante el equipamiento y capacitación"/>
    <s v="018-GHV-2022"/>
    <x v="0"/>
    <d v="2022-06-20T00:00:00"/>
    <d v="2022-12-17T00:00:00"/>
    <x v="0"/>
    <n v="-40"/>
    <s v="VENCIDO HACE -40 DÍAS"/>
    <x v="83"/>
    <x v="67"/>
    <x v="36"/>
    <x v="0"/>
    <x v="0"/>
    <s v="CUERPO DE BOMBEROS DEL CANTON MONTÚFAR"/>
    <x v="8"/>
    <m/>
    <m/>
  </r>
  <r>
    <x v="3"/>
    <x v="1"/>
    <s v="HUACA"/>
    <x v="85"/>
    <x v="104"/>
    <s v="Fortalecimiento de la capacidad operativa del Cuerpo de Bomberos del Cantón San Pedro de Huaca para el combate de incendios forestales para precautelar la flora y fauna de la provincia mediante el equipamiento y capacitación"/>
    <s v="019-GHV-2022"/>
    <x v="0"/>
    <d v="2022-06-20T00:00:00"/>
    <d v="2022-12-17T00:00:00"/>
    <x v="0"/>
    <n v="-40"/>
    <s v="VENCIDO HACE -40 DÍAS"/>
    <x v="84"/>
    <x v="33"/>
    <x v="37"/>
    <x v="0"/>
    <x v="0"/>
    <s v="CUERPO DE BOMBEROS DEL CANTON SAN PEDRO DE HUACA"/>
    <x v="8"/>
    <m/>
    <m/>
  </r>
  <r>
    <x v="3"/>
    <x v="3"/>
    <s v="TULCÁN"/>
    <x v="86"/>
    <x v="105"/>
    <s v="Fortalecimiento de la capacidad operativa del Cuerpo de Bomberos del Cantón Tulcán para el combate de incendios forestales para precautelar la flora y fauna de la provincia mediante el equipamiento y capacitación"/>
    <s v="020-GHV-2022"/>
    <x v="0"/>
    <d v="2022-06-20T00:00:00"/>
    <d v="2022-12-17T00:00:00"/>
    <x v="0"/>
    <n v="-40"/>
    <s v="VENCIDO HACE -40 DÍAS"/>
    <x v="85"/>
    <x v="68"/>
    <x v="38"/>
    <x v="0"/>
    <x v="0"/>
    <s v="CUERPO DE BOMBEROS DEL CANTON TULCAN"/>
    <x v="8"/>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7">
  <r>
    <x v="0"/>
    <x v="0"/>
    <x v="0"/>
    <x v="0"/>
    <s v="CONVENIO DE COOPERACIÓN INTERINSTITUCIONAL ENTRE EL GAD DE LA PROVINCIA DEL CARCHI Y EL GAD MUNICIPAL DEL CANTON ESPEJO"/>
    <s v="MEJORAMIENTO DE LOS CAMINOS VECINALES DE LOS TRAMOS COMPRENDIDOS ENTRE EL BARRIO SAN ISIDRO-LOS CORRALES Y BARRIO SAN FRANCISCO ALTO-SANTO DOMINGO "/>
    <s v="019-GHV-2019"/>
    <x v="0"/>
    <d v="2019-10-21T00:00:00"/>
    <d v="2020-04-21T00:00:00"/>
    <x v="0"/>
    <n v="-1010"/>
    <x v="0"/>
    <n v="263251.32"/>
    <n v="162828.32"/>
    <n v="100423"/>
    <m/>
    <m/>
    <s v="GADPC"/>
    <s v=" OBRAS PÚBLICAS"/>
    <n v="1"/>
    <s v="GADCP Ing Luis Mejía ESPEJO Ing. Luis Humberto Paspuezan."/>
  </r>
  <r>
    <x v="0"/>
    <x v="1"/>
    <x v="1"/>
    <x v="1"/>
    <s v="CONVENIO MARCO DE COOPERACIÓN INTERINSTITUCIONAL ENTRE EL GAD DE LA PROVINCIA DEL CARCHI Y EL GAD MUNICIPAL DE HUACA"/>
    <s v="ASFALTADO DE LAS VÍAS: MARISCAL SUCRE-GUANDERAS Y SAN JOSÉ DE HUACA Y MANTENIMIENTO VIAL RURAL"/>
    <s v="030-GHV-2019"/>
    <x v="1"/>
    <d v="2019-12-08T00:00:00"/>
    <d v="2020-12-08T00:00:00"/>
    <x v="0"/>
    <n v="-779"/>
    <x v="1"/>
    <n v="0"/>
    <m/>
    <m/>
    <m/>
    <m/>
    <s v="CONJUNTAS"/>
    <s v=" OBRAS PÚBLICAS"/>
    <n v="1"/>
    <s v="DIRECTOR de obras Públicas GADPC Director de Obras Públicas Huaca "/>
  </r>
  <r>
    <x v="0"/>
    <x v="2"/>
    <x v="2"/>
    <x v="2"/>
    <s v="CONVENIO DE COOPERACION INTERINSTITUCIONAL ENTRE EL GAD DE LA PROVINCIA DEL CARCHI Y EL GAD PARROQUIAL RURAL DE MONTE OLIVO"/>
    <s v="ADECUACIONES DEL PUENTE PEATONAL SOBRE EL RIO EL CARMEN, SECTOR MONTE OLIVO"/>
    <s v="024-GHV-2019"/>
    <x v="0"/>
    <d v="2019-11-12T00:00:00"/>
    <d v="2019-06-12T00:00:00"/>
    <x v="0"/>
    <n v="-1324"/>
    <x v="2"/>
    <n v="13600.01"/>
    <n v="8600.01"/>
    <n v="0"/>
    <n v="5000"/>
    <m/>
    <s v="GADPC"/>
    <s v=" OBRAS PÚBLICAS"/>
    <n v="1"/>
    <s v="Monte Olivo Sr: Franklin Osejo GADPC Ing: Luis Mejía. "/>
  </r>
  <r>
    <x v="0"/>
    <x v="2"/>
    <x v="3"/>
    <x v="3"/>
    <s v="CONVENIO DE COOPEACIÓN INTERINSTITUCIONAL ENTRE EL GAD DE LA PROVINCIA DEL CARCHI Y EL GAD PARROQUIAL RURAL DE LOS ANDES"/>
    <s v="EMPEDRADO DE LA VIA LOS ANDES CAYALES"/>
    <s v="003-GHV-2019"/>
    <x v="0"/>
    <d v="2019-08-04T00:00:00"/>
    <d v="2020-02-04T00:00:00"/>
    <x v="0"/>
    <n v="-1087"/>
    <x v="3"/>
    <n v="40000"/>
    <n v="30000"/>
    <n v="0"/>
    <n v="10000"/>
    <m/>
    <s v="GADPC"/>
    <s v=" OBRAS PÚBLICAS"/>
    <n v="1"/>
    <s v="GADPC Luís Mejía Parroquial Los Andes Sr: Patricio Viveros de la Cruz."/>
  </r>
  <r>
    <x v="0"/>
    <x v="3"/>
    <x v="4"/>
    <x v="4"/>
    <s v="CONVENIO DE COOPERACIÓN INTERINSTITUCIONAL ENTRE EL GAD DE LA PROVINCIA DEL CARCHI Y EL GAD PARROQUIAL RURAL DE URBINA"/>
    <s v="CONSTRUIR CUNETAS EN LA VIA CHAPUÉS BARRIO SAN FELIPE"/>
    <s v="02-GHV-2019"/>
    <x v="0"/>
    <d v="2019-06-11T00:00:00"/>
    <d v="2019-12-11T00:00:00"/>
    <x v="0"/>
    <n v="-1142"/>
    <x v="4"/>
    <n v="56749.96"/>
    <n v="31749.96"/>
    <n v="0"/>
    <n v="25000"/>
    <n v="0"/>
    <s v="GAD PARROQUIAL"/>
    <s v=" OBRAS PÚBLICAS"/>
    <n v="1"/>
    <s v="GADPC Luis Mejía Urbina Ing Oscar Montenegro Rosero."/>
  </r>
  <r>
    <x v="0"/>
    <x v="4"/>
    <x v="5"/>
    <x v="5"/>
    <s v="CONVENIO MARCO DE COOPERACIÓN INTERINSTITUCIONAL ENTRE EL MINISTERIO DE TRANSPORTE Y OBRAS PÚBLICAS Y LOS GADS PROVINCIALES DE: CARCHI E IMBABURA; CANTONALES DE: IBARRA Y BOLÍVAR; Y PARROQUIALES DE: AMBUQUI Y SAN VICENTE DE PUSIR"/>
    <s v="CONSTRUCCIÓN DEL PUENTE BIPROVINCIAL SOBRE EL RÍO CHOTA  UBICADO ENTRE LA COMUNIDAD DE TUMBATÚ Y LA PARROQUIA DE AMBUQUÍ"/>
    <s v="S/N"/>
    <x v="0"/>
    <d v="2019-11-19T00:00:00"/>
    <d v="2020-05-17T00:00:00"/>
    <x v="0"/>
    <n v="-984"/>
    <x v="5"/>
    <n v="2017621.96"/>
    <n v="1217621.96"/>
    <m/>
    <m/>
    <n v="800000"/>
    <m/>
    <s v=" OBRAS PÚBLICAS"/>
    <m/>
    <m/>
  </r>
  <r>
    <x v="1"/>
    <x v="5"/>
    <x v="6"/>
    <x v="6"/>
    <s v="CONVENIO DE COOPERACIÓN INTERINSTITUCIONAL ENTRE EL GAD DE LA PROVINCIA DEL CARCHI Y EL GAD MUNICIPAL DE MIRA"/>
    <s v="BACHEO EN LAS VIAS MIRA Y EL HATO Y MIRA PUEBLO VIEJO"/>
    <s v="056-GHV-2020"/>
    <x v="1"/>
    <d v="2020-12-21T00:00:00"/>
    <d v="2021-12-21T00:00:00"/>
    <x v="0"/>
    <n v="-401"/>
    <x v="6"/>
    <n v="15000"/>
    <n v="10000"/>
    <n v="5000"/>
    <m/>
    <m/>
    <s v="GADPC"/>
    <s v=" OBRAS PÚBLICAS"/>
    <n v="1"/>
    <s v="GADPC Ing: luis Mejía. Mira Ing: Jorge Horacio Mena"/>
  </r>
  <r>
    <x v="1"/>
    <x v="5"/>
    <x v="6"/>
    <x v="6"/>
    <s v="CONVENIO DE COOPERACIÓN INTERINSTITUCIONAL ENTRE EL GAD DE LA PROVINCIA DEL CARCHI Y EL GAD MUNICIPAL DEL CANTÓN MIRA"/>
    <s v="IMPLEMENTACIÓN DEL ADOQUINADO DE LA VIA QUE CONDUCE A LA UNIDAD EDUCATIVA FISCOMISIONAL &quot;LEON RUALES SECTOR LAS PARCELAS, PÀRROQUIA MIRA, CANTÓN MIRA&quot;"/>
    <s v="004-GHV-2020"/>
    <x v="2"/>
    <d v="2020-06-11T00:00:00"/>
    <d v="2021-02-11T00:00:00"/>
    <x v="0"/>
    <n v="-714"/>
    <x v="7"/>
    <n v="74000"/>
    <n v="59200"/>
    <n v="14800"/>
    <n v="0"/>
    <n v="0"/>
    <s v="GADPC"/>
    <s v=" OBRAS PÚBLICAS"/>
    <n v="1"/>
    <s v="GADPC Ing: luis Mejía. Mira Ing: Jorge Horacio Mena"/>
  </r>
  <r>
    <x v="1"/>
    <x v="6"/>
    <x v="7"/>
    <x v="7"/>
    <s v="CONVENIO DE COOPERACIÓN INTERINSTITUCIONAL ENTRE  EL GAD DE LA PROVINCIA DEL CARCHI Y EL GAD MUNICIPAL DE MONTÚFAR"/>
    <s v="ADOQUINADO DE LA PROLONGACIÓN  DE LA CARRERA BOLÍVAR, VÍA A PALUZ"/>
    <m/>
    <x v="1"/>
    <d v="2020-01-29T00:00:00"/>
    <d v="2021-01-29T00:00:00"/>
    <x v="0"/>
    <n v="-727"/>
    <x v="8"/>
    <n v="100000"/>
    <n v="40000"/>
    <n v="60000"/>
    <n v="0"/>
    <n v="0"/>
    <s v="GAD MUNICIPAL"/>
    <s v=" OBRAS PÚBLICAS"/>
    <m/>
    <m/>
  </r>
  <r>
    <x v="1"/>
    <x v="6"/>
    <x v="7"/>
    <x v="7"/>
    <s v="CONVENIO DE COOPERACIÓN INTERINSTITUCIONAL ENTRE  EL GAD DE LA PROVINCIA DEL CARCHI Y EL GAD MUNICIPAL DE MONTÚFAR, GAD PARROQUIAL DE LA PAZ Y LA JUNTA ADMINISTRADORA DE AGUA POTABLE Y SANEAMIENTO DE LA PAZ "/>
    <s v="REHABILITACIÓN DE LA RED DE ALCANTARILLADO EN CALLE PASTOR ALOMIA, ENTRE VÍA DE INGRESO A LOTIZACIÓN LA LAGUNA Y GONZALES SUAREZ; Y CALLE GONZALES SUAREZ ENTRE PASTOR ALOMIA Y AGUSTIN VALDOSPINOS Y REALIZAR EL MEJORAMIENTO EN LAS VÍAS AFECTADAS, EN LA JURISDICCIÓN DE LA PAZ "/>
    <m/>
    <x v="1"/>
    <d v="2020-01-29T00:00:00"/>
    <d v="2021-01-29T00:00:00"/>
    <x v="0"/>
    <n v="-727"/>
    <x v="8"/>
    <n v="261000"/>
    <n v="50000"/>
    <n v="150000"/>
    <n v="41000"/>
    <n v="20000"/>
    <s v="GAD MUNICIPAL"/>
    <s v=" OBRAS PÚBLICAS"/>
    <m/>
    <m/>
  </r>
  <r>
    <x v="1"/>
    <x v="6"/>
    <x v="7"/>
    <x v="7"/>
    <s v="CONVENIO DE COOPERACIÓN INTERINSTITUCIONAL ENTRE EL GAD MUNICIPAL DE MONTÚFAR, GAD DE LA PROVINCIA DEL CARCHI Y GAD PARROQUIAL DE LA PAZ"/>
    <s v="REEMPEDRADO DE LAS VÍAS HUAQUER, COLORADO, CAPULÍ, CANTÓN MONTUFAR"/>
    <s v="S/N"/>
    <x v="1"/>
    <d v="2020-09-27T00:00:00"/>
    <d v="2021-09-27T00:00:00"/>
    <x v="0"/>
    <n v="-486"/>
    <x v="9"/>
    <n v="58832.83"/>
    <n v="28832.83"/>
    <n v="15000"/>
    <n v="15000"/>
    <n v="0"/>
    <s v="GAD PROVINCIAL"/>
    <s v=" OBRAS PÚBLICAS"/>
    <m/>
    <m/>
  </r>
  <r>
    <x v="1"/>
    <x v="2"/>
    <x v="8"/>
    <x v="8"/>
    <s v="CONVENIO DE COOPERACIÓN INTERINSTITUCIONAL ENTRE EL GAD DE LA PROVINCIA DEL CARCHI Y ELGAD MUNICIPAL DEL CANTÓN BOLÍVAR"/>
    <s v="MEJORAMIENTO Y MANTENIMIENTO VIAL EN LA ZONA RURAL Y URBANA DE LAS PARROQUIAS LOS ANDES, GARCÍA MORENO Y BOLÍVAR"/>
    <s v="040-GHV-2020"/>
    <x v="3"/>
    <d v="2020-09-11T00:00:00"/>
    <d v="2022-09-11T00:00:00"/>
    <x v="0"/>
    <n v="-137"/>
    <x v="10"/>
    <n v="0"/>
    <m/>
    <m/>
    <m/>
    <m/>
    <s v="GAD MUNICIPAL"/>
    <s v=" OBRAS PÚBLICAS"/>
    <m/>
    <m/>
  </r>
  <r>
    <x v="1"/>
    <x v="1"/>
    <x v="9"/>
    <x v="9"/>
    <s v="CONVENIO DE COOPERACIÓN INTERINSTITUCIONAL ENTRE EL GAD DE LA PROVINCIA DEL CARCHI Y EL GAD MUNICIPAL DE SAN PEDRO DE HUACA"/>
    <s v="MEJORAMIENTO DE LA VIA SAN JOSE HUACA ETAPA 1"/>
    <s v="053-GHV-2020"/>
    <x v="1"/>
    <d v="2020-10-29T00:00:00"/>
    <d v="2021-10-29T00:00:00"/>
    <x v="0"/>
    <n v="-454"/>
    <x v="11"/>
    <n v="152269.04"/>
    <n v="102269.04"/>
    <n v="50000"/>
    <m/>
    <m/>
    <s v="GADPC"/>
    <s v=" OBRAS PÚBLICAS"/>
    <m/>
    <m/>
  </r>
  <r>
    <x v="1"/>
    <x v="6"/>
    <x v="10"/>
    <x v="10"/>
    <s v="CONVENIO DE COOPERACIÓN INTERINSTITUCIONAL ENTRE EL GAD DE LA PROVINCIA DEL CARCHI Y EL GAD DE LA PROVINCIA DEL CARCHI Y EL GAD PARROQUIAL DE CRISTOBAL COLON  "/>
    <s v="REEMPEDRADO VIAS CRISTOBAL COLON CHICHO CAICO, CRISTOBAL COLON CUMBALTAR"/>
    <s v="023-GHV-2020"/>
    <x v="2"/>
    <d v="2020-06-11T00:00:00"/>
    <d v="2021-02-11T00:00:00"/>
    <x v="0"/>
    <n v="-714"/>
    <x v="7"/>
    <n v="41579.160000000003"/>
    <n v="21579.16"/>
    <n v="0"/>
    <n v="20000"/>
    <m/>
    <s v="GADPC"/>
    <s v=" OBRAS PÚBLICAS"/>
    <m/>
    <m/>
  </r>
  <r>
    <x v="1"/>
    <x v="3"/>
    <x v="11"/>
    <x v="11"/>
    <s v="CONVENIO DE COOPERACIÓN INTERINSTITUCIONAL ENTRE EL GAD DE LA PROVINCIA DEL CARCHI Y EL GAD PARROQUIA RURAL DE MALDONADO"/>
    <s v="MEJORAMIENTO VIAL EN LA ZONA RURAL DE MALDONADO"/>
    <s v="039-GHV-2020"/>
    <x v="3"/>
    <d v="2020-09-11T00:00:00"/>
    <d v="2022-09-11T00:00:00"/>
    <x v="0"/>
    <n v="-137"/>
    <x v="10"/>
    <n v="0"/>
    <m/>
    <m/>
    <m/>
    <m/>
    <s v="CONJUNTAS"/>
    <s v=" OBRAS PÚBLICAS"/>
    <n v="1"/>
    <s v="Maldonado Ing  Ricardo Marcelo García Valenzuela.  GADPC Ing Jorge Tulcanaz"/>
  </r>
  <r>
    <x v="1"/>
    <x v="2"/>
    <x v="5"/>
    <x v="5"/>
    <s v="CONVENIO DE COOPERACIÓN INTERINSTITUCIONAL ENTRE EL MINISTERIO DE TRANSPORTE Y OBRAS PÚBLICAS, LOS GOBIERNOS AUTÓNOMOS DESCENTRALIZADOS DE LAS PROVINCIAS DEL CARCHI E IMBABURA, LOS GOBIERNOS AUTÓNOMOS DESCENTRALIZADOS MUNICIPALES DE LOS CANTONES IBARRA Y BOLIVAR Y EL GAD PARROQUIAL RURAL DE SAN VICENTE DE PUSIR"/>
    <s v="CONSTRUCCIÓN DEL PUENTE BIPROVINCIAL SOBRE EL RÍO CHOTA, UBICADO ENTRE LA COMUNIDAD DE TUMBATÚ (CARCHI) Y LA PARROQUIA DE AMBUQUI (IMBABURA)"/>
    <s v="003-GHV-2020"/>
    <x v="4"/>
    <d v="2020-12-02T00:00:00"/>
    <m/>
    <x v="0"/>
    <n v="-44952"/>
    <x v="12"/>
    <n v="1431259.1099999999"/>
    <n v="411259.11"/>
    <n v="40000"/>
    <n v="30000"/>
    <n v="950000"/>
    <s v="GADPC"/>
    <s v=" OBRAS PÚBLICAS"/>
    <m/>
    <m/>
  </r>
  <r>
    <x v="2"/>
    <x v="1"/>
    <x v="9"/>
    <x v="1"/>
    <s v="Convenio De Cooperación Interinstitucional Entre El Gobierno Autónomo Descentralizado De La Provincia Del Carchi Y El Gobierno Autónomo Descentralizado Municipal de Huaca"/>
    <s v="Mejoramiento de la calle America, Parroquia Mariscal Sucre, Canton san Pedro de Huaca"/>
    <s v="011-GHV-2021"/>
    <x v="5"/>
    <d v="2021-07-05T00:00:00"/>
    <d v="2021-11-02T00:00:00"/>
    <x v="0"/>
    <n v="-450"/>
    <x v="13"/>
    <n v="14046"/>
    <n v="5568"/>
    <n v="8478"/>
    <m/>
    <m/>
    <s v="GAD HUACA"/>
    <s v=" OBRAS PÚBLICAS"/>
    <n v="1"/>
    <s v="Municipio de Huaca Director de Obras públicas  GADPC Ing Jorge Tulcanaz."/>
  </r>
  <r>
    <x v="2"/>
    <x v="6"/>
    <x v="12"/>
    <x v="12"/>
    <s v="CONVENIO DE COOPERACIÓN INTERINSTITUCIONAL ENTRE EL GAD DE LA PROVINCIA DEL CARCHI , GAD MUNICIPAL DE MONTUFAR Y GAD PARROQUIAL DE LA PAZ"/>
    <s v="REEMPEDRADOS EN LAS VIAS LOCALIZADAS EN LAS COMUNIDADES DE HUAQUER, COLORADO Y CAPULI, EN LA PARROQUIA LA PAZ DEL CANTON MONTUFAR, PROVINCIA DEL CARCHI"/>
    <s v="057-GHV-2020"/>
    <x v="1"/>
    <d v="2021-01-25T00:00:00"/>
    <d v="2022-01-25T00:00:00"/>
    <x v="0"/>
    <n v="-366"/>
    <x v="14"/>
    <n v="65892.77"/>
    <n v="35892.769999999997"/>
    <n v="15000"/>
    <n v="15000"/>
    <m/>
    <s v="GADPC"/>
    <s v=" OBRAS PÚBLICAS"/>
    <m/>
    <m/>
  </r>
  <r>
    <x v="2"/>
    <x v="0"/>
    <x v="13"/>
    <x v="13"/>
    <s v="CONVENIO DE COOPERACIÓN INTERINSTITUCIONAL ENTRE EL GOBIERNO AUTÓNOMO DESCENTRALIZADO DE LA PROVINCIA DEL CARCHI , GOBIERNO AUTÓNOMO DESCENTRALIZADO MUNICIPAL DE ESPEJO Y EL GOBIERNO AUTÓNOMO DESCENTRALIZADO PARROQUIAL RURAL DE LA LIBERTAD"/>
    <s v="MEJORAMIENTO VIAL RURAL DE LA PARROQUIA LA LIBERTAD"/>
    <s v="012-GHV-2021"/>
    <x v="2"/>
    <d v="2021-07-02T00:00:00"/>
    <d v="2022-02-27T00:00:00"/>
    <x v="0"/>
    <n v="-333"/>
    <x v="15"/>
    <n v="0"/>
    <m/>
    <m/>
    <m/>
    <m/>
    <s v="GADPR LA LIBERTAD"/>
    <s v=" OBRAS PÚBLICAS"/>
    <n v="1"/>
    <s v="GADPC Econ Mauro Baquero                                  UPEC PhD Jorge Mina. "/>
  </r>
  <r>
    <x v="2"/>
    <x v="5"/>
    <x v="14"/>
    <x v="14"/>
    <s v="Convenio De Cooperación Interinstitucional Entre El Gobierno Autónomo Descentralizado De La Provincia Del Carchi y Gobierno Autónomo Descentralizado Municipal De Mira."/>
    <s v="Mantenimiento rutinario vial de los tramos: Mira -Juan Montalvo - Estación Carchi – La Loma y Mira – El Hato de Mira"/>
    <s v="007-GHV-2021"/>
    <x v="1"/>
    <d v="2021-06-16T00:00:00"/>
    <d v="2022-06-11T00:00:00"/>
    <x v="0"/>
    <n v="-229"/>
    <x v="16"/>
    <n v="25256"/>
    <n v="15256"/>
    <n v="10000"/>
    <m/>
    <m/>
    <s v="GADPC"/>
    <s v=" OBRAS PÚBLICAS"/>
    <n v="1"/>
    <s v="GADPC Ing Jeorge Tulcanaz GAD MAIRA Director de OBRAS Públicas."/>
  </r>
  <r>
    <x v="2"/>
    <x v="5"/>
    <x v="15"/>
    <x v="14"/>
    <s v="Convenio De Cooperación Interinstitucional Entre El Gobierno Autónomo Descentralizado De La Provincia Del Carchi y Gobierno Autónomo Descentralizado Municipal De Mira."/>
    <s v="Mantenimiento vial en los sectores rurales y productivos de la parroquia Mira y la Comunidad de Palo Blanco."/>
    <s v="008-GHV-2021"/>
    <x v="1"/>
    <d v="2021-06-16T00:00:00"/>
    <d v="2022-06-11T00:00:00"/>
    <x v="0"/>
    <n v="-229"/>
    <x v="16"/>
    <n v="70020"/>
    <n v="30000"/>
    <n v="40020"/>
    <m/>
    <m/>
    <s v="GADM MIRA"/>
    <s v=" OBRAS PÚBLICAS"/>
    <n v="1"/>
    <m/>
  </r>
  <r>
    <x v="2"/>
    <x v="6"/>
    <x v="7"/>
    <x v="15"/>
    <s v="Convenio De Cooperación Interinstitucional Entre El Gobierno Autónomo Descentralizado De La Provincia Del Carchi y Gobierno Autónomo Descentralizado Municipal De Montufar."/>
    <s v="Adoquinado del camino de ingreso a la Comunidad de Chiles Bajo."/>
    <s v="016-GHV-2021"/>
    <x v="0"/>
    <d v="2021-08-24T00:00:00"/>
    <d v="2022-02-20T00:00:00"/>
    <x v="0"/>
    <n v="-340"/>
    <x v="17"/>
    <n v="67200"/>
    <n v="37200"/>
    <n v="30000"/>
    <m/>
    <m/>
    <s v="GADPC"/>
    <s v=" OBRAS PÚBLICAS"/>
    <m/>
    <m/>
  </r>
  <r>
    <x v="2"/>
    <x v="6"/>
    <x v="16"/>
    <x v="16"/>
    <s v="Convenio De Cooperación Interinstitucional Entre El GADPC y GADPR De Fernández Salvador"/>
    <s v="Empedrado de la vía San Vicente comunidad El Tambo Etapa I de la Parroquia Fernández Salvador."/>
    <s v="003-GHV-2021"/>
    <x v="2"/>
    <d v="2021-05-25T00:00:00"/>
    <d v="2022-01-20T00:00:00"/>
    <x v="0"/>
    <n v="-371"/>
    <x v="18"/>
    <n v="30000"/>
    <n v="20000"/>
    <m/>
    <n v="10000"/>
    <m/>
    <s v="GADPC"/>
    <s v=" OBRAS PÚBLICAS"/>
    <n v="1"/>
    <s v="Gad Fernandez Salvador Sr : Agapito Arévalo Rosero GADPC Ing: Jeorge Tulcanaz."/>
  </r>
  <r>
    <x v="2"/>
    <x v="0"/>
    <x v="17"/>
    <x v="17"/>
    <s v="Convenio de cooperación interinstitucional entre el Gobierno Autónomo Descentralizado de la Provincia del Carchi y el Gobierno Autónomo Descentralizado Parroquial Rural de El Goaltal"/>
    <s v="Construcción de Puentes peatonales en Corazón de Mundo Nuevo y Espejo 2"/>
    <s v="019-GHV-2021"/>
    <x v="0"/>
    <d v="2021-09-01T00:00:00"/>
    <d v="2021-11-30T00:00:00"/>
    <x v="0"/>
    <n v="-422"/>
    <x v="19"/>
    <n v="22321.43"/>
    <n v="18321.43"/>
    <m/>
    <n v="4000"/>
    <m/>
    <s v="GADPC"/>
    <s v=" OBRAS PÚBLICAS"/>
    <m/>
    <m/>
  </r>
  <r>
    <x v="2"/>
    <x v="6"/>
    <x v="18"/>
    <x v="18"/>
    <s v="CONVENIO DE COOPERACION INSTITUCIONAL ENTRE EL GOBIERNO AUTONOMO DESCENTRALIZADO DE LA PROVINCIA DEL CARCHI Y EL GOBIERNO AUTONOMO DESCENTRALIZADO PARROQUIAL RURAL DE CHITAN DE NAVARRETES"/>
    <s v="Mejoramiento del muro y alcantarilla en la vía Loma San Pedro De Chitan de Navarretes."/>
    <s v="002-GHV-2021"/>
    <x v="0"/>
    <d v="2021-05-18T00:00:00"/>
    <d v="2021-11-14T00:00:00"/>
    <x v="0"/>
    <n v="-438"/>
    <x v="20"/>
    <n v="7000"/>
    <n v="0"/>
    <n v="0"/>
    <n v="7000"/>
    <m/>
    <s v="GADPR DE CHITAN DE NAVARRETES"/>
    <s v=" OBRAS PÚBLICAS"/>
    <n v="1"/>
    <s v="Junta Parroquial Chitan de Navarrete Ing Arturo Guama Rodriguez GAGPC Ing Nelson Cadena."/>
  </r>
  <r>
    <x v="2"/>
    <x v="6"/>
    <x v="10"/>
    <x v="19"/>
    <s v="Convenio De Cooperación Interinstitucional Entre El Gobierno Autónomo Descentralizado De La Provincia Del Carchi, Gobierno Autónomo Descentralizado Municipal De Montufar Y El Gobierno Autónomo Descentralizado Parroquial Rural De Cristóbal Colón"/>
    <s v="Asfaltado del camino que comunica la cabecera parroquial de Cristóbal Colón con la comunidad de San Juan  Etapa I."/>
    <s v="006-GHV-2021"/>
    <x v="1"/>
    <d v="2021-06-10T00:00:00"/>
    <d v="2022-06-10T00:00:00"/>
    <x v="0"/>
    <n v="-230"/>
    <x v="21"/>
    <n v="120000"/>
    <n v="60000"/>
    <n v="50000"/>
    <n v="10000"/>
    <m/>
    <s v="GADPC"/>
    <s v=" OBRAS PÚBLICAS"/>
    <n v="1"/>
    <s v="GADPC Ing: Jeorge Tulcanaz.    Gad Montúfar Director de Obras PÚBLICAS."/>
  </r>
  <r>
    <x v="2"/>
    <x v="6"/>
    <x v="19"/>
    <x v="20"/>
    <s v="Convenio De Cooperación Interinstitucional Entre El Gobierno Autónomo Descentralizado De La Provincia Del Carchi, Gobierno Autónomo Descentralizado Municipal De Montufar Y El Gobierno Autónomo Descentralizado Parroquial Rural De Piartal"/>
    <s v="Reempedrado de la Vía San Pedro-El Rosal"/>
    <s v="008-GHV-2021"/>
    <x v="2"/>
    <d v="2021-06-28T00:00:00"/>
    <d v="2022-02-23T00:00:00"/>
    <x v="0"/>
    <n v="-337"/>
    <x v="22"/>
    <n v="60000"/>
    <n v="30000"/>
    <n v="15000"/>
    <n v="15000"/>
    <m/>
    <s v="GADPC"/>
    <s v=" OBRAS PÚBLICAS"/>
    <n v="1"/>
    <m/>
  </r>
  <r>
    <x v="2"/>
    <x v="3"/>
    <x v="20"/>
    <x v="21"/>
    <s v="Convenio De Cooperación Interinstitucional Entre El Gobierno Autónomo Descentralizado De La Provincia Del Carchi Y El Gobierno Autónomo Descentralizado Parroquial Rural De Pioter"/>
    <s v="Reempedrado de la vía de ingreso a la comunidad de San Francisco."/>
    <s v="009-GHV-2021"/>
    <x v="2"/>
    <d v="2021-06-28T00:00:00"/>
    <d v="2022-02-23T00:00:00"/>
    <x v="0"/>
    <n v="-337"/>
    <x v="22"/>
    <n v="46160.3"/>
    <n v="26160.3"/>
    <m/>
    <n v="20000"/>
    <m/>
    <s v="GADPC"/>
    <s v=" OBRAS PÚBLICAS"/>
    <n v="1"/>
    <s v="GADPC Ing Jeorge Tulcanaz GAD Parroquíal  Pioter."/>
  </r>
  <r>
    <x v="2"/>
    <x v="3"/>
    <x v="4"/>
    <x v="22"/>
    <s v="Convenio De Cooperación Interinstitucional entre el Gobierno Autónomo Descentralizado de la Provincia del Carchi y el Gobierno Autónomo Descentralizado Parroquial Rural de Urbina"/>
    <s v="Terminación de empedrados en las comunidades El Morro y Pulcás"/>
    <s v="023-GHV-2021"/>
    <x v="0"/>
    <d v="2021-10-04T00:00:00"/>
    <d v="2022-04-02T00:00:00"/>
    <x v="0"/>
    <n v="-299"/>
    <x v="23"/>
    <n v="34800"/>
    <n v="17400"/>
    <m/>
    <n v="17400"/>
    <m/>
    <s v="GADPC Y GADPR URBINA"/>
    <s v=" OBRAS PÚBLICAS"/>
    <m/>
    <m/>
  </r>
  <r>
    <x v="2"/>
    <x v="0"/>
    <x v="0"/>
    <x v="23"/>
    <s v="Convenio de delegación de competencia vial al Gobierno Autónomo descentralizado Municipal de Espejo para la ejecución del “Proyecto de Reconstrucción y Mejoramiento de las Vías de Acceso a la Reserva Ecológica El Ángel; Tramos El Ángel-Represa Giovanni Calles, con una longitud 28km; Tramo El Ángel-El Voladero, con una longitud de 14.5 Km, ubicados en la jurisdicción del Cantón Espejo, Provincia del Carchi”"/>
    <s v="Formalizar la Delegacion de la competencia vial al Gobierno Autónomo descentralizado Municipal de Espejo para la ejecución del “Proyecto de Reconstrucción y Mejoramiento de las Vías de Acceso a la Reserva Ecológica El Ángel; Tramos El Ángel-Represa Giovanni Calles, con una longitud 28km; Tramo El Ángel-El Voladero, con una longitud de 14.5 Km"/>
    <s v="001-GHV-2021"/>
    <x v="3"/>
    <d v="2021-05-17T00:00:00"/>
    <d v="2023-05-17T00:00:00"/>
    <x v="1"/>
    <n v="111"/>
    <x v="24"/>
    <n v="0"/>
    <m/>
    <m/>
    <m/>
    <m/>
    <s v="GADM ESPEJO"/>
    <s v=" OBRAS PÚBLICAS"/>
    <m/>
    <m/>
  </r>
  <r>
    <x v="2"/>
    <x v="5"/>
    <x v="15"/>
    <x v="14"/>
    <s v="Convenio De Cooperación Interinstitucional Entre El Gobierno Autónomo Descentralizado De La Provincia Del Carchi y Gobierno Autónomo Descentralizado Municipal De Mira."/>
    <s v="Apertura de la via Palo Blanco- La Achita"/>
    <s v="010-GHV-2021"/>
    <x v="6"/>
    <d v="2021-06-29T00:00:00"/>
    <d v="2023-04-20T00:00:00"/>
    <x v="1"/>
    <n v="84"/>
    <x v="25"/>
    <n v="0"/>
    <n v="0"/>
    <n v="0"/>
    <n v="0"/>
    <m/>
    <s v="GADM MIRA"/>
    <s v=" OBRAS PÚBLICAS"/>
    <m/>
    <m/>
  </r>
  <r>
    <x v="2"/>
    <x v="6"/>
    <x v="7"/>
    <x v="15"/>
    <s v="CONVENIO DE COOPERACION INTERINSTITUCIONAL ENTRE EL GOBIERNO AUTONOMO DESCENTRALIZADO DE LA PROVINCIA DEL CARCHI Y EL GOBIERNO AUTONOMO DESCENTRALIZADO MUNICIPAL DE MONTUFAR "/>
    <s v="Cooperación Interinstitucional, mediante nexos de coordinación, para ejecutar actividades de mejoramiento y mantenimiento vial en el cantón Montúfar."/>
    <s v="004-GHV-2021"/>
    <x v="3"/>
    <d v="2021-05-27T00:00:00"/>
    <d v="2023-05-17T00:00:00"/>
    <x v="1"/>
    <n v="111"/>
    <x v="24"/>
    <n v="0"/>
    <n v="0"/>
    <n v="0"/>
    <n v="0"/>
    <n v="0"/>
    <s v="GADM MONTUFAR"/>
    <s v=" OBRAS PÚBLICAS"/>
    <m/>
    <m/>
  </r>
  <r>
    <x v="3"/>
    <x v="6"/>
    <x v="10"/>
    <x v="24"/>
    <s v="CONVENIO DE COOPERACION INTERINTITUCIONAL ENTRE EL GOBIERNO AUTONOMO DESCENTRALIZADO DE LA PROVINCIA DEL CARCHI , EL GOBIERNO AUTONOMO DESCENTRALIZADO MUNICIPAL DEL CANTON MONTUFAR Y EL GOBIERNO AUTONOMO DESCENTRALIZADO PARROQUIAL RURAL DE CRISTOBAL COLON"/>
    <s v="CONSTRUCCION DEL ESTADIO PARROQUIAL CRISTOBAL COLON , ETAPA I"/>
    <s v="022-GHV-2022"/>
    <x v="2"/>
    <d v="2022-07-04T00:00:00"/>
    <d v="2023-03-01T00:00:00"/>
    <x v="1"/>
    <n v="34"/>
    <x v="26"/>
    <n v="130000"/>
    <n v="30000"/>
    <n v="40000"/>
    <n v="60000"/>
    <m/>
    <s v="GAD Parroquial Rural de Cristobal Colón"/>
    <s v=" OBRAS PÚBLICAS"/>
    <m/>
    <m/>
  </r>
  <r>
    <x v="3"/>
    <x v="5"/>
    <x v="6"/>
    <x v="25"/>
    <s v="Convenio de cooperación interinstitucional entre el Gobierno Autónomo Descentralizado de la Provincia del Carchi y el Gobierno Autónomo Descentralizado Municipal de Mira"/>
    <s v="Construcción de adoquinados en varias calles de la Comunidad de Mascarilla, Parroquia Mira, Cantón Mira, Provincia del Carchi"/>
    <s v="028-GHV-2022"/>
    <x v="1"/>
    <d v="2022-08-18T00:00:00"/>
    <d v="2023-03-16T00:00:00"/>
    <x v="1"/>
    <n v="49"/>
    <x v="27"/>
    <n v="100000"/>
    <n v="50000"/>
    <n v="50000"/>
    <m/>
    <m/>
    <s v="GAD MIRA"/>
    <s v=" OBRAS PÚBLICAS"/>
    <m/>
    <m/>
  </r>
  <r>
    <x v="3"/>
    <x v="5"/>
    <x v="14"/>
    <x v="25"/>
    <s v="Convenio de cooperación interinstitucional entre el Gobierno Autónomo Descentralizado de la Provincia del Carchi, el Gobierno Autónomo Descentralizado Municipal de Mira y el Gobierno Autónomo Descentralizado Parroquial Rural de Juan Montalvo."/>
    <s v="Consolidar una red de conectividad eficiente mediante infraestructura publica que fomenta el desarrollo económico y social de todos los actores en el territorio"/>
    <s v="002-GHV-2022"/>
    <x v="1"/>
    <d v="2022-03-16T00:00:00"/>
    <d v="2023-03-16T00:00:00"/>
    <x v="1"/>
    <n v="49"/>
    <x v="27"/>
    <n v="110249.77"/>
    <n v="45500"/>
    <n v="45500"/>
    <n v="19249.77"/>
    <m/>
    <s v="GAD MIRA"/>
    <s v=" OBRAS PÚBLICAS"/>
    <m/>
    <m/>
  </r>
  <r>
    <x v="3"/>
    <x v="5"/>
    <x v="15"/>
    <x v="25"/>
    <s v="Convenio de cooperación interinstitucional entre el Gobierno Autónomo Descentralizado de la Provincia del Carchi, el Gobierno Autónomo Descentralizado Municipal de Mira "/>
    <s v="Construccion de una cancha sintetica en la parroquia Rural de la Concepcion , Canton Mira, Provincia del Carchi"/>
    <s v="007-GHV-2022"/>
    <x v="1"/>
    <d v="2022-03-21T00:00:00"/>
    <d v="2023-03-21T00:00:00"/>
    <x v="1"/>
    <n v="54"/>
    <x v="28"/>
    <n v="198000"/>
    <n v="150000"/>
    <n v="48000"/>
    <m/>
    <m/>
    <s v="GAD MIRA"/>
    <s v=" OBRAS PÚBLICAS"/>
    <m/>
    <m/>
  </r>
  <r>
    <x v="3"/>
    <x v="6"/>
    <x v="7"/>
    <x v="26"/>
    <s v="Convenio especifico de delegación de competencia en fomento la delegación de la competencia vial, sin transferencia de recursos a favor del Gobierno Autónomo Descentralizado Municipal de Montúfar, para ejecutar adoquinados de: &quot;: “1) Vía principal de la comunidad El Capulí, en una longitud aproximada de 380 mtrs. 2) Vía principal de la comunidad San Cristóbal Bajo, en una longitud aproximada de 100 mtrs. 3) Vía principal de la comunidad Chiles Alto en una longitud aproximada de 110 mtrs.; y, 4) Vía Principal de la Comunidad de la Delicia Baja, sector la iglesia, en una longitud aproximada de 100mtrs, mismos que beneficiaran a las comunidades del cantón"/>
    <s v="Convenio especifico de delegación de competencia en fomento la delegación de la competencia vial, sin transferencia de recursos a favor del Gobierno Autónomo Descentralizado Municipal de Montúfar, para ejecutar adoquinados de: &quot;: “1) Vía principal de la comunidad El Capulí, en una longitud aproximada de 380 mtrs. 2) Vía principal de la comunidad San Cristóbal Bajo, en una longitud aproximada de 100 mtrs. 3) Vía principal de la comunidad Chiles Alto en una longitud aproximada de 110 mtrs.; y, 4) Vía Principal de la Comunidad de la Delicia Baja, sector la iglesia, en una longitud aproximada de 100mtrs, mismos que beneficiaran a las comunidades del cantón"/>
    <s v="004-GHV-2022"/>
    <x v="1"/>
    <d v="2022-06-23T00:00:00"/>
    <d v="2023-06-23T00:00:00"/>
    <x v="1"/>
    <n v="148"/>
    <x v="29"/>
    <n v="0"/>
    <n v="0"/>
    <n v="0"/>
    <n v="0"/>
    <n v="0"/>
    <s v="GAD MONTUFAR"/>
    <s v=" OBRAS PÚBLICAS"/>
    <m/>
    <m/>
  </r>
  <r>
    <x v="3"/>
    <x v="3"/>
    <x v="21"/>
    <x v="27"/>
    <s v="CONVENIO ENTRE EL GOBIERNO AUTÓNOMO DESCENTRALIZADO MUNICIPAL DE TULCÁN, EL GOBIERNO AUTÓNOMO DESCENTRALIZADO PROVINCIAL DEL CARCHI, EL GOBIERNO AUTÓNOMO DESCENTRALIZADO PARROQUIAL RURAL DE JULIO ANDRADE, UNIDAD EDUCATIVA MARÍA AUXILIADORA; Y, COMITÉ CENTRAL DE PADRES DE FAMILIA DE LA ESCUELA DE EDUCACIÓN BÁSICA MARÍA AUXILIADORA"/>
    <s v="CONSTRUCCIÓN DE LA CUBIERTA DEL PATIO PRINCIPAL DE LA UNIDAD EDUCATIVA MARÍA AUXILIDORA DE LA PARROQUIA JULIO ANDRADE"/>
    <s v="S/N"/>
    <x v="1"/>
    <d v="2022-08-11T00:00:00"/>
    <d v="2023-08-11T00:00:00"/>
    <x v="1"/>
    <n v="197"/>
    <x v="30"/>
    <n v="105000"/>
    <n v="30000"/>
    <n v="50000"/>
    <n v="10000"/>
    <n v="15000"/>
    <s v="GAD MUNICIPAL DE TULCAN"/>
    <s v=" OBRAS PÚBLICAS"/>
    <m/>
    <m/>
  </r>
  <r>
    <x v="3"/>
    <x v="1"/>
    <x v="9"/>
    <x v="28"/>
    <s v="Convenio de cooperación interinstitucional entre el Gobierno Autónomo Descentralizado de la Provincia del Carchi y el Gobierno Autónomo Descentralizado Municipal de San Pedro de Huaca."/>
    <s v="Adoquinados de las calles 8 de diciembre Tramo 1 entre las calles Ruben Fuentes y Félix; y,  Tramo 2 entre la calle Colón y calle 2 de Noviembre perteneciente a la ciudad de Huaca. "/>
    <s v="009-GHV-2022"/>
    <x v="2"/>
    <d v="2022-05-03T00:00:00"/>
    <d v="2022-12-29T00:00:00"/>
    <x v="0"/>
    <n v="-28"/>
    <x v="31"/>
    <n v="129596.28"/>
    <n v="50000"/>
    <n v="79596.28"/>
    <m/>
    <m/>
    <s v="GAD SAN PEDRO DE HUACA"/>
    <s v=" OBRAS PÚBLICAS"/>
    <m/>
    <m/>
  </r>
  <r>
    <x v="3"/>
    <x v="3"/>
    <x v="22"/>
    <x v="29"/>
    <s v="Convenio de cooperación interinstitucional entre el Gobierno Autónomo Descentralizado de la Provincia del Carchi y el Gobierno Autónomo Descentralizado Parroquial Rural de Santa Martha de Cuba"/>
    <s v="Reempedrado del camino Santa Martha de Cuba a la Comunidad Cuatro Lomas. "/>
    <s v="025-GHV-2022"/>
    <x v="2"/>
    <d v="2022-07-27T00:00:00"/>
    <d v="2023-03-24T00:00:00"/>
    <x v="1"/>
    <n v="57"/>
    <x v="32"/>
    <n v="41227.119999999995"/>
    <n v="31227.119999999999"/>
    <m/>
    <n v="10000"/>
    <m/>
    <s v="GADPC"/>
    <s v=" OBRAS PÚBLICAS"/>
    <m/>
    <m/>
  </r>
  <r>
    <x v="3"/>
    <x v="0"/>
    <x v="23"/>
    <x v="30"/>
    <s v="Convenio de cooperación interinstitucional entre el Gobierno Autónomo Descentralizado de la Provincia del Carchi y el Gobierno Autónomo Descentralizado Parroquial Rural de San Isidro."/>
    <s v="Realizar el mantenimiento de las vías rurales en la Parroquia San Isidro"/>
    <s v="006-JTR-2022"/>
    <x v="7"/>
    <d v="2022-11-10T00:00:00"/>
    <d v="2023-01-09T00:00:00"/>
    <x v="0"/>
    <n v="-17"/>
    <x v="33"/>
    <n v="20317.89"/>
    <n v="8317.89"/>
    <m/>
    <n v="12000"/>
    <m/>
    <s v="GAD SAN ISIDRO"/>
    <s v=" OBRAS PÚBLICAS"/>
    <m/>
    <m/>
  </r>
  <r>
    <x v="3"/>
    <x v="3"/>
    <x v="20"/>
    <x v="31"/>
    <s v="Convenio de cooperación interinstitucional entre el Gobierno Autónomo Descentralizado de la Provincia del Carchi y el Gobierno Autónomo Descentralizado Parroquial Rural de Pioter"/>
    <s v="Empedrado de la vía a la comunidad de san Pedro de la Parroquia Pioter."/>
    <s v="011-GHV-2022"/>
    <x v="0"/>
    <d v="2022-05-31T00:00:00"/>
    <d v="2022-11-27T00:00:00"/>
    <x v="0"/>
    <n v="-60"/>
    <x v="34"/>
    <n v="45000"/>
    <n v="25000"/>
    <m/>
    <n v="20000"/>
    <m/>
    <s v="GADPC"/>
    <s v=" OBRAS PÚBLICAS"/>
    <m/>
    <m/>
  </r>
  <r>
    <x v="3"/>
    <x v="3"/>
    <x v="22"/>
    <x v="29"/>
    <s v="Convenio de cooperación interinstitucional entre el Gobierno Autónomo Descentralizado de la Provincia del Carchi y el Gobierno Autónomo Descentralizado Parroquial Rural de Santa Martha de Cuba"/>
    <s v="Empedrado camino Comunidad San Vicente – Calle Bellavista y Camino Calle Esmeraldas – Bosque de los Arrayanes"/>
    <s v="012-GHV-2022"/>
    <x v="0"/>
    <d v="2022-05-31T00:00:00"/>
    <d v="2022-11-27T00:00:00"/>
    <x v="0"/>
    <n v="-60"/>
    <x v="34"/>
    <n v="39000"/>
    <n v="25000"/>
    <m/>
    <n v="14000"/>
    <m/>
    <s v="GAD Parroquial Rural de Santa Martha de Cuba_x000a_GAD De La Provincia Del Carchi"/>
    <s v=" OBRAS PÚBLICAS"/>
    <m/>
    <m/>
  </r>
  <r>
    <x v="3"/>
    <x v="5"/>
    <x v="24"/>
    <x v="32"/>
    <s v="Convenio de Cooperación Interisntitucional ° 010-JTR-2022 Entre el Gobierno Autónomo Descentralizado Municipal del Cantón Mira y el Gobierno  autonomo  descentralizado Parroquial  de Juan Montalvo"/>
    <s v="EL Gobierno Autónomo Descentralizado de la provincial del Carchi; el gobierno autónomo DESCENTRALIZADO DEL Cantón mira y el Gobierno Autónomo Descentralizado Parroquial de Juan Montalvo, se comprometen a unir esfuerzos para coordinar, cooperar, articular  acciones conjuntas  y financiar la ejecución del proyecto Construcción de una Cancha deportiva con césped sintético para la parroquia  de Juan Montalvo mismo que beneficiara a la comunidad. "/>
    <s v="010-JTR-2022"/>
    <x v="1"/>
    <d v="2022-12-28T00:00:00"/>
    <d v="2023-12-28T00:00:00"/>
    <x v="1"/>
    <n v="336"/>
    <x v="35"/>
    <n v="120136.88"/>
    <n v="41725.42"/>
    <n v="42000"/>
    <n v="36411.46"/>
    <m/>
    <s v="Gad Municipal de Mira."/>
    <s v=" OBRAS PÚBLICAS"/>
    <m/>
    <m/>
  </r>
  <r>
    <x v="3"/>
    <x v="6"/>
    <x v="25"/>
    <x v="33"/>
    <s v="Convenio de cooperación interinstitucional  Numero 011-JTR-2022 Entre el convenio Autónomo  DESCENTRALIZADO  DE LA provincia del carchi; Y EL gobierno AUTÓNOMO Descentralizado  Municipal del  Cantón MONTÚFAR."/>
    <s v="El Gobierno Autónomo Descentralizado de la Provincia del Carchi: el Gobierno Autónomo Descentralizado Municipal del Cantón Montúfar, se comprometen a unir esfuerzos para coordinar, cooperar, articular acciones conjuntas y financiar la ejecución del proyecto de la obra antes mencioanada"/>
    <s v="N° 011-JTR-2022"/>
    <x v="8"/>
    <m/>
    <m/>
    <x v="0"/>
    <n v="-44952"/>
    <x v="36"/>
    <m/>
    <m/>
    <m/>
    <m/>
    <m/>
    <m/>
    <m/>
    <m/>
    <m/>
  </r>
  <r>
    <x v="1"/>
    <x v="4"/>
    <x v="26"/>
    <x v="34"/>
    <s v="CONVENIO DE ASIGNACIÓN DE RECURSOS NO REEMBOLSABLES ENTRE EL BANCO DE DESARROLLO DEL ECUADOR B.P Y EL GAD DE LA PROVINCIA DEL CARCHI"/>
    <s v="EL BANCO DE DESARROLLO OTORGA AL GAD DE LA PROVINCIA DEL CARCHI UNA ASIGNACIÓN NO REEMBOLSABLE CON CARGO AL PROGRAMA EMERGENCIA SANITARIA COVID 19-UTILIDADES 2019, HASTA POR 250.000 USD "/>
    <m/>
    <x v="1"/>
    <m/>
    <m/>
    <x v="0"/>
    <n v="-44952"/>
    <x v="12"/>
    <n v="0"/>
    <n v="0"/>
    <n v="0"/>
    <n v="0"/>
    <n v="0"/>
    <m/>
    <s v="DESARROLLO SOCIAL"/>
    <m/>
    <m/>
  </r>
  <r>
    <x v="3"/>
    <x v="2"/>
    <x v="27"/>
    <x v="35"/>
    <s v="Convenio De Cooperación Interinstitucional Entre El Gobierno Autónomo Descentralizado De La Provincia Del Carchi, Gobierno Autónomo Descentralizado Municipal de Bolívar y Gobierno Autónomo Descentralizado Parroquial Rural de San Rafael."/>
    <s v="Fortalecer la identidad cultural ancestral de los habitantes de la Comunidad Caldera- Parroquia San Rafael – Cantón Bolívar”"/>
    <s v="S/N"/>
    <x v="9"/>
    <d v="2022-02-10T00:00:00"/>
    <d v="2022-04-11T00:00:00"/>
    <x v="0"/>
    <n v="-290"/>
    <x v="37"/>
    <n v="16000"/>
    <n v="6400"/>
    <n v="4800"/>
    <n v="4800"/>
    <m/>
    <s v="GAD SAN RAFAEL"/>
    <s v="DESARROLLO SOCIAL"/>
    <m/>
    <m/>
  </r>
  <r>
    <x v="1"/>
    <x v="5"/>
    <x v="6"/>
    <x v="6"/>
    <s v="CONVENIO DE COOPERACIÓN INTERINSTITUCIONAL  ENTRE EL GOBIERNO AUTÓNOMO DESCENTRALIZADO DE LA PROVINCIA DEL CARCHI Y EL GOBIERNO AUTÓNOMO DESCENTRALIZADO MUNICIPAL DEL CANTÓN MIRA_x000a_"/>
    <s v="Cooperar y financiar “La Asistencia Humanitaria a Familias Vulnerables del Cantón Mira, por la Emergencia Sanitaria Nacional”. "/>
    <s v="No. 024-GHV-2020"/>
    <x v="10"/>
    <d v="2020-04-29T00:00:00"/>
    <d v="2020-07-29T00:00:00"/>
    <x v="0"/>
    <n v="-911"/>
    <x v="38"/>
    <n v="19982.8"/>
    <n v="1980"/>
    <n v="18002.8"/>
    <n v="0"/>
    <n v="0"/>
    <s v="GADPC"/>
    <s v="DESARROLLO SOCIAL"/>
    <m/>
    <m/>
  </r>
  <r>
    <x v="1"/>
    <x v="6"/>
    <x v="12"/>
    <x v="36"/>
    <s v="CONVENIO DE COOPERACIÓN INTERINSTITUCIONAL ENTRE EL GOBIERNO AUTÓNOMO DESCENTRALIZADO DE LA PROVINCIA DEL CARCHI Y EL GOBIERNO AUTÓNOMO DESCENTRALIZADO PARROQUIAL RURAL DE LA PAZ"/>
    <s v="Cooperar y financiar “La Asistencia Humanitaria a Familias Vulnerables de la Parroquia de La Paz, por la Emergencia Sanitaria Nacional”. "/>
    <s v="No. 013-GHV-2020 "/>
    <x v="10"/>
    <d v="2020-04-16T00:00:00"/>
    <d v="2020-07-16T00:00:00"/>
    <x v="0"/>
    <n v="-924"/>
    <x v="39"/>
    <n v="5500"/>
    <n v="2000"/>
    <n v="0"/>
    <n v="3500"/>
    <n v="0"/>
    <s v="GAD PARROQUIAL"/>
    <s v="DESARROLLO SOCIAL"/>
    <m/>
    <m/>
  </r>
  <r>
    <x v="1"/>
    <x v="2"/>
    <x v="8"/>
    <x v="37"/>
    <s v="CONVENIO DE COOPERACIÓN INTERINSTITUCIONAL ENTRE EL GAD DE LA PROVINCIA DEL CARCHI, EL GAD MUNICIPAL DE BOLÍVAR Y EL GAD PARROQUIAL RURAL DE SAN RAFAEL"/>
    <s v="FORTALECIMIENTO DE LA IDENTIDAD CULTURAL ANCESTRAL DE LOS HABITANTES DE LA COMUNIDAD DE CLADERA-PARROQUIA SAN RAFAEL DEL CANTÓN BOLÍVAR"/>
    <s v="001-GHV-2020"/>
    <x v="11"/>
    <d v="2020-01-27T00:00:00"/>
    <d v="2020-03-12T00:00:00"/>
    <x v="0"/>
    <n v="-1050"/>
    <x v="40"/>
    <n v="13360"/>
    <n v="6000"/>
    <n v="4000"/>
    <n v="3360"/>
    <n v="0"/>
    <s v="GAD PARROQUIAL"/>
    <s v="DESARROLLO SOCIAL"/>
    <m/>
    <m/>
  </r>
  <r>
    <x v="0"/>
    <x v="2"/>
    <x v="27"/>
    <x v="37"/>
    <s v="CONVENIO DE COOPERACIÓN INTERINSTITUCIONAL ENTRE EL GAD DE LA PROVINCIA DEL CARCHI, EL GAD MUNICIPAL DE BOLIVAR Y EL GAD PARROQUIAL DE SAN RAFAEL "/>
    <s v=" FORTALECIMIENTO DE LA IDENTIDAD CULTURAL ANCESTRAL EN LA COMUNIDAD  DE CALDERA DE LA PARROQUIA SAN RAFAEL, CANTÓN BOLIVAR "/>
    <s v="006-GHV-2019"/>
    <x v="7"/>
    <d v="2019-02-26T00:00:00"/>
    <d v="2019-04-26T00:00:00"/>
    <x v="0"/>
    <n v="-1371"/>
    <x v="41"/>
    <n v="15000"/>
    <n v="6000"/>
    <n v="3360"/>
    <n v="5640"/>
    <m/>
    <s v="GAD PARROQUIAL"/>
    <s v="DESARROLLO SOCIAL"/>
    <m/>
    <m/>
  </r>
  <r>
    <x v="1"/>
    <x v="3"/>
    <x v="22"/>
    <x v="38"/>
    <s v="CONVENIO DE COOPERACIÓN INTERINSTITUCIONAL ENTRE EL GAD DE LA PROVINCIA DEL CARCHI Y EL GAD PARROQUIAL RURAL DE SANTA MARTHA DE CUBA"/>
    <s v="IMPLUSAR Y FORTALECER LAS CAPACIDADES DEPORTIVAS MEDIANTE LA CREACIÓN DE ESCUELAS DE CICLISMO EN LA PROVINCIA DEL CARCHI"/>
    <s v="002-GHV-2020"/>
    <x v="12"/>
    <d v="2020-02-04T00:00:00"/>
    <d v="2020-12-04T00:00:00"/>
    <x v="0"/>
    <n v="-783"/>
    <x v="42"/>
    <n v="100000"/>
    <n v="20000"/>
    <n v="0"/>
    <n v="80000"/>
    <m/>
    <s v="GAD DE LA PARROQUIA SANTA MARTHA DE CUBA"/>
    <s v="DESARROLLO SOCIAL"/>
    <m/>
    <m/>
  </r>
  <r>
    <x v="0"/>
    <x v="3"/>
    <x v="28"/>
    <x v="39"/>
    <s v="CONVENIO DE COOPERACIÓN INTERINSTITUCIONAL ENTRE EL GAD DE LA PROVINCIA DEL CARCHI Y EL GAD PARROQUIAL DE EL CARMELO"/>
    <s v="MEJORAMIENTO DE LA OFERTA CULTURAL DE LA PARROQUIA EL CARMELO"/>
    <s v="005-GHV-2019"/>
    <x v="13"/>
    <d v="2019-02-26T00:00:00"/>
    <d v="2019-03-26T00:00:00"/>
    <x v="0"/>
    <n v="-1402"/>
    <x v="43"/>
    <n v="10000"/>
    <n v="4000"/>
    <n v="0"/>
    <n v="6000"/>
    <n v="0"/>
    <s v="GAD PARROQUIAL"/>
    <s v="DESARROLLO SOCIAL"/>
    <m/>
    <m/>
  </r>
  <r>
    <x v="1"/>
    <x v="6"/>
    <x v="16"/>
    <x v="40"/>
    <s v="CONVENIO DE COOPERACIÓN INTERINSTITUCIONAL  ENTRE EL GOBIERNO AUTÓNOMO DESCENTRALIZADO DE LA PROVINCIA DEL CARCHI Y EL GOBIERNO AUTÓNOMO ESCENTRALIZADO PARROQUIAL RURAL DE FERNÁNDEZ SALVADOR_x000a_"/>
    <s v=" Cooperar y financiar “La Asistencia Humanitaria a Familias Vulnerables de la Parroquia de Fernández Salvador, por la Emergencia Sanitaria Nacional”. "/>
    <s v="No. 014-GHV-2020"/>
    <x v="10"/>
    <d v="2020-04-16T00:00:00"/>
    <d v="2020-07-16T00:00:00"/>
    <x v="0"/>
    <n v="-924"/>
    <x v="39"/>
    <n v="3000"/>
    <n v="1000"/>
    <n v="0"/>
    <n v="2000"/>
    <m/>
    <s v="GAD PARROQUIAL"/>
    <s v="DESARROLLO SOCIAL"/>
    <m/>
    <m/>
  </r>
  <r>
    <x v="1"/>
    <x v="2"/>
    <x v="29"/>
    <x v="41"/>
    <s v="CONVENIO DE COOPERACIÓN INTERINSTITUCIONAL ENTRE EL GOBIERNO AUTÓNOMO DESCENTRALIZADO DE LA PROVINCIA DEL CARCHI Y EL GOBIERNO AUTÓNOMO DESCENTRALIZADO PARROQUIAL RURAL DE GARCÍA MORENO_x000a_"/>
    <s v="Cooperar y financiar “La Asistencia Humanitaria a Familias Vulnerables de la Parroquia de García Moreno, por la Emergencia Sanitaria Nacional”. "/>
    <s v="No. 012-GHV-2020"/>
    <x v="10"/>
    <d v="2020-04-16T00:00:00"/>
    <d v="2020-07-16T00:00:00"/>
    <x v="0"/>
    <n v="-924"/>
    <x v="39"/>
    <n v="6000"/>
    <n v="1000"/>
    <n v="0"/>
    <n v="5000"/>
    <m/>
    <s v="GAD PARROQUIAL"/>
    <s v="DESARROLLO SOCIAL"/>
    <m/>
    <m/>
  </r>
  <r>
    <x v="1"/>
    <x v="5"/>
    <x v="30"/>
    <x v="42"/>
    <s v="CONVENIO DE COOPERACIÓN INTERINSTITUCIONAL  ENTRE EL GOBIERNO AUTÓNOMO DESCENTRALIZADO DE LA PROVINCIA DEL CARCHI Y EL GOBIERNO AUTÓNOMO DESCENTRALIZADO PARROQUIAL RURAL DE JACINTO JIJÓN Y CAAMAÑO_x000a_"/>
    <s v="Cooperar y financiar “La Asistencia Humanitaria a Familias Vulnerables de la Parroquia de Jacinto Jijón y Caamaño, por la Emergencia Sanitaria Nacional”. "/>
    <s v="No. 023-GHV-2020"/>
    <x v="10"/>
    <d v="2020-05-12T00:00:00"/>
    <d v="2020-08-12T00:00:00"/>
    <x v="0"/>
    <n v="-897"/>
    <x v="44"/>
    <n v="2430"/>
    <n v="1000"/>
    <n v="0"/>
    <n v="1430"/>
    <n v="0"/>
    <s v="GAD PARROQUIAL"/>
    <s v="DESARROLLO SOCIAL"/>
    <m/>
    <m/>
  </r>
  <r>
    <x v="1"/>
    <x v="5"/>
    <x v="14"/>
    <x v="43"/>
    <s v="CONVENIO DE COOPERACIÓN INTERINSTITUCIONAL ENTRE EL GOBIERNO AUTÓNOMO DESCENTRALIZADO DE LA PROVINCIA DEL CARCHI Y EL GOBIERNO AUTÓNOMO DESCENTRALIZADO PARROQUIAL RURAL DE JUAN MONTALVO_x000a_"/>
    <s v="Cooperar y financiar “La Asistencia Humanitaria a Familias Vulnerables de la Parroquia de Juan Montalvo, por la Emergencia Sanitaria Nacional”. "/>
    <s v=" No. 010-GHV-2020"/>
    <x v="10"/>
    <d v="2020-04-16T00:00:00"/>
    <d v="2020-07-16T00:00:00"/>
    <x v="0"/>
    <n v="-924"/>
    <x v="39"/>
    <n v="4000"/>
    <n v="2000"/>
    <n v="0"/>
    <n v="2000"/>
    <n v="0"/>
    <s v="GAD PARROQUIAL"/>
    <s v="DESARROLLO SOCIAL"/>
    <m/>
    <m/>
  </r>
  <r>
    <x v="0"/>
    <x v="5"/>
    <x v="14"/>
    <x v="43"/>
    <s v="CONVENIO TRIPARTITO DE COOPERACIÓN INTERINSTITUCIONAL ENTRE EL GAD PROVINCIAL DEL CARCHI, GAD MUNICIPAL DE MIRA Y GAD PARROQUIAL DE JUAN MONTALVO"/>
    <s v="CONSTRUCCIÓN DE ESTRUCTURA Y CUBIERTA TIPO, PARA LA CANCHA DE USOS MULTIPLES EN LA COMUNIDAD DE PIQUER"/>
    <s v="006-GHV-2019"/>
    <x v="0"/>
    <d v="2019-09-02T00:00:00"/>
    <d v="2020-03-02T00:00:00"/>
    <x v="0"/>
    <n v="-1060"/>
    <x v="45"/>
    <n v="81237.03"/>
    <n v="32494.81"/>
    <n v="24371.11"/>
    <n v="24371.11"/>
    <m/>
    <s v="GAD PARROQUIAL"/>
    <s v="DESARROLLO SOCIAL"/>
    <m/>
    <m/>
  </r>
  <r>
    <x v="1"/>
    <x v="3"/>
    <x v="21"/>
    <x v="44"/>
    <s v="CONVENIO DE COOPERACIÓN INTERINSTITUCIONAL  ENTRE EL GOBIERNO AUTÓNOMO DESCENTRALIZADO DE LA PROVINCIA DEL CARCHI Y EL GOBIERNO AUTÓNOMO DESCENTRALIZADO PARROQUIAL RURAL DE JULIO ANDRADE_x000a_"/>
    <s v="Cooperar y financiar “La Asistencia Humanitaria a Familias Vulnerables de la Parroquia de Julio Andrade, por la Emergencia Sanitaria Nacional”."/>
    <s v="No. 016-GHV-2020"/>
    <x v="10"/>
    <d v="2020-04-16T00:00:00"/>
    <d v="2020-07-16T00:00:00"/>
    <x v="0"/>
    <n v="-924"/>
    <x v="39"/>
    <n v="7000"/>
    <n v="3000"/>
    <n v="0"/>
    <n v="4000"/>
    <m/>
    <s v="GAD PARROQUIAL"/>
    <s v="DESARROLLO SOCIAL"/>
    <m/>
    <m/>
  </r>
  <r>
    <x v="1"/>
    <x v="0"/>
    <x v="23"/>
    <x v="45"/>
    <s v="CONVENIO DE COOPERACIÓN INTERINSTITUCIONAL  ENTRE EL GOBIERNO AUTÓNOMO DESCENTRALIZADO DE LA PROVINCIA DEL CARCHI Y EL GOBIERNO AUTÓNOMO DESCENTRALIZADO PARROQUIAL RURAL DE SAN ISIDRO_x000a_"/>
    <s v="Cooperar y financiar “La Asistencia Humanitaria a Familias Vulnerables de la Parroquia de San Isidro, por la Emergencia Sanitaria Nacional”. "/>
    <s v="No. 022-GHV-2020"/>
    <x v="10"/>
    <d v="2020-05-12T00:00:00"/>
    <d v="2020-08-12T00:00:00"/>
    <x v="0"/>
    <n v="-897"/>
    <x v="44"/>
    <n v="2800"/>
    <n v="1000"/>
    <n v="0"/>
    <n v="1800"/>
    <m/>
    <s v="GAD PARROQUIAL"/>
    <s v="DESARROLLO SOCIAL"/>
    <m/>
    <m/>
  </r>
  <r>
    <x v="1"/>
    <x v="2"/>
    <x v="5"/>
    <x v="46"/>
    <s v="CONVENIO DE COOPERACIÓN INTERINSTITUCIONAL ENTRE EL GOBIERNO AUTÓNOMO DESCENTRALIZADO DE LA PROVINCIA DEL CARCHI Y EL GOBIERNO AUTÓNOMO DESCENTRALIZADO PARROQUIAL RURAL DE SAN VICENTE DE PUSIR_x000a_"/>
    <s v="Cooperar y financiar “La Asistencia Humanitaria a Familias Vulnerables de la Parroquia de San Vicente de Pusir, por la Emergencia Sanitaria Nacional”. "/>
    <s v="No. 011-GHV-2020 "/>
    <x v="10"/>
    <d v="2020-04-16T00:00:00"/>
    <d v="2020-07-16T00:00:00"/>
    <x v="0"/>
    <n v="-924"/>
    <x v="39"/>
    <n v="6000"/>
    <n v="1000"/>
    <n v="0"/>
    <n v="5000"/>
    <m/>
    <s v="GAD PARROQUIAL"/>
    <s v="DESARROLLO SOCIAL"/>
    <m/>
    <m/>
  </r>
  <r>
    <x v="1"/>
    <x v="3"/>
    <x v="31"/>
    <x v="47"/>
    <s v="CONVENIO DE COOPERACIÓN INTERINSTITUCIONAL ENTRE EL GOBIERNO AUTÓNOMO DESCENTRALIZADO DE LA PROVINCIA DEL CARCHI Y EL GOBIERNO AUTÓNOMO DESCENTRALIZADO PARROQUIAL RURAL DE TUFIÑO"/>
    <s v="Cooperar y financiar “La Asistencia Humanitaria a Familias Vulnerables de la Parroquia de Tufiño, por la Emergencia Sanitaria Nacional”. "/>
    <s v="No. 018-GHV-2020 "/>
    <x v="10"/>
    <d v="2020-04-16T00:00:00"/>
    <d v="2020-07-16T00:00:00"/>
    <x v="0"/>
    <n v="-924"/>
    <x v="39"/>
    <n v="5000"/>
    <n v="1000"/>
    <n v="0"/>
    <n v="4000"/>
    <m/>
    <s v="GAD PARROQUIAL"/>
    <s v="DESARROLLO SOCIAL"/>
    <m/>
    <m/>
  </r>
  <r>
    <x v="1"/>
    <x v="3"/>
    <x v="4"/>
    <x v="48"/>
    <s v="CONVENIO DE COOPERACIÓN INTERINSTITUCIONAL  ENTRE EL GOBIERNO AUTÓNOMO DESCENTRALIZADO DE LA PROVINCIA DEL CARCHI Y EL GOBIERNO AUTÓNOMO DESCENTRALIZADO PARROQUIAL RURAL DE URBINA"/>
    <s v="Cooperar y financiar “La Asistencia Humanitaria a Familias Vulnerables de la Parroquia de Urbina, por la Emergencia Sanitaria Nacional”. "/>
    <s v="015-GHV-2020"/>
    <x v="10"/>
    <d v="2020-04-16T00:00:00"/>
    <d v="2020-07-16T00:00:00"/>
    <x v="0"/>
    <n v="-924"/>
    <x v="39"/>
    <n v="3000"/>
    <n v="1000"/>
    <n v="0"/>
    <n v="2000"/>
    <m/>
    <s v="GAD PARROQUIAL"/>
    <s v="DESARROLLO SOCIAL"/>
    <m/>
    <m/>
  </r>
  <r>
    <x v="1"/>
    <x v="3"/>
    <x v="32"/>
    <x v="49"/>
    <s v="CONVENIO DE COOPERACIÓN INTERINSTITUCIONAL ENTRE EL GOBIERNO AUTÓNOMO DESCENTRALIZADO DE LA PROVINCIA DEL CARCHI Y EL GOBIERNO AUTÓNOMO DESCENTRALIZADO PARROQUIAL RURAL DE TOBAR DONOSO"/>
    <s v="Cooperar y financiar “La Asistencia Humanitaria a Familias Vulnerables de la Parroquia de Tobar Donoso, por la Emergencia Sanitaria Nacional”. "/>
    <s v="No. 017-GHV-2020 "/>
    <x v="10"/>
    <d v="2020-04-16T00:00:00"/>
    <d v="2020-07-16T00:00:00"/>
    <x v="0"/>
    <n v="-924"/>
    <x v="39"/>
    <n v="5100"/>
    <n v="1000"/>
    <n v="0"/>
    <n v="4100"/>
    <m/>
    <s v="GAD PARROQUIAL"/>
    <s v="DESARROLLO SOCIAL"/>
    <m/>
    <m/>
  </r>
  <r>
    <x v="2"/>
    <x v="5"/>
    <x v="30"/>
    <x v="14"/>
    <s v="CONVENIO DE COOPERACIÓN INTERINSTITUCIONAL ENTRE EL GOBIERNO AUTÓNOMO DESCENTRALIZADO DE LA PROVINCIA DEL CARCHI Y EL GOBIERNO AUTÓNOMO DESCENTRALIZADO MUNICIPAL DEL CANTÓN MIRA"/>
    <s v="“Promover espacios lúdicos y recreativos orientados a niños, niñas y adolescentes que contribuya aprovechar de manera adecuada el tiempo libre a nivel parroquial”; en la Comunidad de San Juan de Lachas, Parroquia Jacinto Jijón y Caamaño"/>
    <s v="037-GHV-2021"/>
    <x v="1"/>
    <d v="2021-12-20T00:00:00"/>
    <d v="2022-12-20T00:00:00"/>
    <x v="0"/>
    <n v="-37"/>
    <x v="46"/>
    <n v="125000"/>
    <n v="100000"/>
    <n v="25000"/>
    <m/>
    <m/>
    <s v="GADPC"/>
    <s v="DESARROLLO SOCIAL"/>
    <m/>
    <m/>
  </r>
  <r>
    <x v="0"/>
    <x v="4"/>
    <x v="26"/>
    <x v="50"/>
    <s v="CONVENIO DE COOPERACIÓN INTERINSTITUCIONAL ENTRE EL GAD DE LA PROVINCIA DEL CARCHI Y LA UNIDAD EDUCATIVA TULCÁN"/>
    <s v="CONVENIO DE COOPERACIÓN INTERINSTITUCIONAL ENTRE EL GAD DE LA PROVINCIA DEL CARCHI Y LA UNIDAD EDUCATIVA TULCÁN, EN LAS ÁREAS SOCIAL, PRODUCTIVA Y AMBIENTAL"/>
    <s v="001-GHV-2019"/>
    <x v="14"/>
    <d v="2019-06-17T00:00:00"/>
    <d v="2023-05-14T00:00:00"/>
    <x v="1"/>
    <n v="108"/>
    <x v="47"/>
    <n v="0"/>
    <m/>
    <m/>
    <m/>
    <m/>
    <s v="GADPC"/>
    <s v="DESARROLLO SOCIAL"/>
    <m/>
    <m/>
  </r>
  <r>
    <x v="1"/>
    <x v="4"/>
    <x v="26"/>
    <x v="51"/>
    <s v="CONVENIO DE COOPERACIÓN INTERINSTITUCIONAL ENTRE LA COORDINACIÓN ZONAL 1 DE EDUCACIÓN Y LA PREFECTURA DEL CARCHI"/>
    <s v="DESARROLLAR UN PROGRAMA DE ASESORAMIENTO PEDAGÓGICO CON DOCENTES ESPECIALIZADOS EN CADA UNO DE LOS DOMINIOS Y CONOCIMIENTOS ESPECÍFICOS QUE EXIGE LA APLICACIÓN DEL EXAMEN SER BACHILLER A LOS ESTUDIANTES A NIVEL NACIONAL, ORIENTADO A MEJORAR EL NIVEL DE LOGROS EN LOS DOMINIOS MATEMÁTICO, LINGÜISTICO, SOCIAL, CIENTIFICO Y ABSTRACTO"/>
    <s v="002-CZ1E-2020"/>
    <x v="0"/>
    <d v="2020-01-13T00:00:00"/>
    <d v="2020-06-30T00:00:00"/>
    <x v="0"/>
    <n v="-940"/>
    <x v="48"/>
    <n v="0"/>
    <m/>
    <m/>
    <m/>
    <m/>
    <s v="GADPC"/>
    <s v="DESARROLLO SOCIAL"/>
    <m/>
    <m/>
  </r>
  <r>
    <x v="1"/>
    <x v="4"/>
    <x v="26"/>
    <x v="52"/>
    <s v="CARTA DE ENTENDIMIENTO Y COMPROMISO ENTRE EL GAD DE LA PROVINCIA DEL CARCHI Y LA COORDINACIÓN ZONAL DE SALUD 1"/>
    <s v="FORTALECIMIENTO DE LA UNIDAD DE CUIDADOS INTENSIVOS DEL HOSPITAL GENERAL PROVINCIAL &quot;LUIS GABRIELO DÁVILA&quot;, PARA AFRONTAR LA EMERGENCIA SANITARIA"/>
    <s v="001-GHV-2020"/>
    <x v="0"/>
    <d v="2020-05-19T00:00:00"/>
    <d v="2020-11-19T00:00:00"/>
    <x v="0"/>
    <n v="-798"/>
    <x v="49"/>
    <n v="877206.2"/>
    <n v="94080"/>
    <n v="0"/>
    <n v="0"/>
    <n v="783126.2"/>
    <s v="GADPC"/>
    <s v="DESARROLLO SOCIAL"/>
    <m/>
    <m/>
  </r>
  <r>
    <x v="0"/>
    <x v="5"/>
    <x v="6"/>
    <x v="6"/>
    <s v="CONVENIO MARCO DE COOPERACIÓN INTERINSTITUCIONAL ENTRE EL GAD DE LA PROVINCIA DEL CARCHI Y EL GAD MUNICIPAL DE MIRA"/>
    <s v="COORDINAR ACCIONES CON EL PROPOSITO DE AUNAR ESFUERZOS, COMPLEMENTAR CAPACIDADES DEL RECURSO HUMANO, QUE SIRVA DE APOYO A LAS DOS INSTITUCIONES, PARA GARANTIZAR EL EJERCICIO DE LOS DERECHOS, LA CONSECUCIÓN DE LOS OBJETIVOS DEL REGIMEN DE DESARROLLO Y LOS PRINCIPIOS CONSAGRADOS EN LA CONSTITUCIÓN, PARA TODOS LOS HABITANTES DEL TERRITORIO CANTONAL, CON UNA PLANIFICACIÓN QUE PROPICIARÁ LA EQUIDAD SOCIAL Y TERRITORIAL, ACTIVIDADES SOCIO CULTURALES, AMBIENTALES, DE INFRAESTRUCTURA, ADMINISTRATIVAS, ECONOMICAS Y DE GESTIÓN"/>
    <m/>
    <x v="15"/>
    <d v="2019-07-19T00:00:00"/>
    <d v="2023-05-24T00:00:00"/>
    <x v="1"/>
    <n v="118"/>
    <x v="50"/>
    <n v="0"/>
    <m/>
    <m/>
    <m/>
    <m/>
    <m/>
    <s v="DIRECCION DE PLANIFICACION"/>
    <m/>
    <m/>
  </r>
  <r>
    <x v="1"/>
    <x v="4"/>
    <x v="33"/>
    <x v="53"/>
    <s v="CONVENVENIO MARCO DE COOPERACIÓN INTERINSTITUCIONAL ENTRE EL GAD DE LA PROVINCIA DEL CARCHI Y LA FUNDACIÓN CODESPA"/>
    <s v="PROMOVER LA COOPERACIÓN PARA EL FONDO PRODUCTIVO DE LA PROVINCIA DEL CARCHI CON ENFOQUE DE TRABAJO EN LA ASISTENCIA TÉCNICA, CAPACITACIÓN, GESTIÓN INSTITUCIONAL Y APALANCAMIENTO DE LOS FONDOS DEL COOPERANTE"/>
    <m/>
    <x v="16"/>
    <d v="2020-06-19T00:00:00"/>
    <d v="2023-06-16T00:00:00"/>
    <x v="1"/>
    <n v="141"/>
    <x v="51"/>
    <n v="0"/>
    <m/>
    <m/>
    <m/>
    <m/>
    <s v="CONJUNTAS"/>
    <s v="DIRECCION DE PLANIFICACION"/>
    <m/>
    <m/>
  </r>
  <r>
    <x v="1"/>
    <x v="4"/>
    <x v="33"/>
    <x v="54"/>
    <s v="CARTA DE COOPERACIÓN ENTRE EL GAD DE LA PROVINCIA DEL CARCHI Y LA GIZ-COOPERACIÓN TÉCNICA ALEMANA"/>
    <s v="GESTIÓN DE POLÍTICAS PÚBLICAS Y PLANES ORIENTADOS A GARANTIZAR LOS DERECHOS DE LOS GRUPOS DE ATENCIÓN PRIORITARIA CONSIGNADOS A LA CONSTITUCIÓN Y EL FORTALECIMIENTO DE LOS ESPACIOS DE ARTICULACIÓN INTERINSTITUCIONAL TERRITORIALES"/>
    <m/>
    <x v="8"/>
    <d v="2020-06-06T00:00:00"/>
    <d v="2023-09-27T00:00:00"/>
    <x v="1"/>
    <n v="244"/>
    <x v="52"/>
    <n v="0"/>
    <m/>
    <m/>
    <m/>
    <m/>
    <m/>
    <s v="DIRECCION DE PLANIFICACION"/>
    <m/>
    <m/>
  </r>
  <r>
    <x v="2"/>
    <x v="4"/>
    <x v="34"/>
    <x v="55"/>
    <s v="CONVENIO PARA LA EJECUCION DEL PROYECTO ECOGOBTUR &quot;EMPODERAMIENTO DE COMUNIDADES Y GOBIERNOS RURALES A TRAVES DEL TURISMO SOSTENIBLE EN EL CARCHI"/>
    <s v="CONTRIBUIR AL FORTALECIMIENTO DE LA GOBERNANZA LOCAL Y LA ARTICULACION DE LAS ORGANIZACIONES DE LA SOCIEDAD CIVIL Y AUTORIDADES LOCALES PARA LA PROMOCION DEL TURISMO COMO EJE DEL DESARROLLO LOCAL INTEGRADO DE LOS MUNICIPIOS ECUATORIANOS DE MONTUFAR Y MIRA"/>
    <s v="CSO-LA/2020/420-943"/>
    <x v="16"/>
    <d v="2021-01-15T00:00:00"/>
    <d v="2023-12-31T00:00:00"/>
    <x v="1"/>
    <n v="339"/>
    <x v="53"/>
    <n v="3515636.7800000003"/>
    <n v="49808.38"/>
    <n v="46770.239999999998"/>
    <m/>
    <n v="3419058.16"/>
    <s v="CADA ENTIDAD EJECUTA SU PRESUPUESTO"/>
    <s v="DIRECCION DE PLANIFICACION"/>
    <m/>
    <m/>
  </r>
  <r>
    <x v="1"/>
    <x v="4"/>
    <x v="26"/>
    <x v="56"/>
    <s v="CONVENIO DE COOPERACIÓN INTERINSTITUCIONAL ENTRE EL CENTRO DE ESTUDIOS DE COMERCIO DE LA CÁMARA DE COMERCIO DE QUITO Y EL GAD DE LA PROVINCIA DEL CARCHI"/>
    <s v="IMPLEMENTACIÓN DE PROYECTOS DE APOYO A MUJERES EMPRENDEDORAS EN LA PROVINCIA DEL CARCHI"/>
    <s v="043-GHV-2020"/>
    <x v="8"/>
    <d v="2020-09-15T00:00:00"/>
    <d v="2021-09-15T00:00:00"/>
    <x v="0"/>
    <n v="-498"/>
    <x v="54"/>
    <n v="45000"/>
    <n v="15000"/>
    <m/>
    <m/>
    <n v="30000"/>
    <s v="CENTRO DE ESTUDIOS CCQ"/>
    <s v="DESARROLLO ECONÓMICO"/>
    <m/>
    <m/>
  </r>
  <r>
    <x v="1"/>
    <x v="5"/>
    <x v="6"/>
    <x v="6"/>
    <s v="CONVENIO DE COOPERACIÓN INTERINSTITUCIONAL  ENTRE EL GOBIERNO AUTÓNOMO DESCENTRALIZADO DE LA PROVINCIA DEL CARCHI, EL GOBIERNO AUTÓNOMO DESCENTRALIZADO MUNICIPAL DEL CANTÓN MIRA Y EL GOBIERNO AUTÓNOMO DESCENTRALIZADO MUNICIPAL DEL CANTÓN ESPEJO_x000a_"/>
    <s v="Implementar Acciones Emergentes para prevenir el contagio del COVID-19 a la población del cantón Mira, provincia del Carchi (TUNEL DE DESINFECCIÓN)"/>
    <s v="No. 027-GHV-2020"/>
    <x v="5"/>
    <d v="2020-05-06T00:00:00"/>
    <d v="2020-09-06T00:00:00"/>
    <x v="0"/>
    <n v="-872"/>
    <x v="55"/>
    <n v="6411.86"/>
    <n v="2564.7399999999998"/>
    <n v="3847.12"/>
    <n v="0"/>
    <n v="0"/>
    <s v="GAD MUNICIPAL"/>
    <s v="DESARROLLO ECONÓMICO"/>
    <m/>
    <m/>
  </r>
  <r>
    <x v="1"/>
    <x v="3"/>
    <x v="4"/>
    <x v="48"/>
    <s v="CONVENIO DE COOPERACIÓN INTERINSTITUCIONAL ENTRE EL GAD DE LA PROVINCIA DEL CARCHI, GAD PARROQUIAL RURAL DE URBINA Y LA ASOCIACIÓN DE PRODUCTORES DE LÁCTEOS DE TULCÁN, ASOPRODELAT"/>
    <s v="FORTALECER EL SISTEMA DE COMERCIALIZACIÓN DE LECHE DE PEQUEÑOS Y MEDIANOS PRODUCTORES DE LA COMUNIDAD EL CARRIZAL, PARROQUIA URBINA"/>
    <s v="058-GHV-2020"/>
    <x v="1"/>
    <d v="2020-12-09T00:00:00"/>
    <d v="2021-12-09T00:00:00"/>
    <x v="0"/>
    <n v="-413"/>
    <x v="56"/>
    <n v="41801.72"/>
    <n v="5000"/>
    <n v="0"/>
    <n v="20000"/>
    <n v="16801.72"/>
    <s v="GAD PARROQUIAL"/>
    <s v="DESARROLLO ECONÓMICO"/>
    <m/>
    <m/>
  </r>
  <r>
    <x v="2"/>
    <x v="2"/>
    <x v="5"/>
    <x v="46"/>
    <s v="Convenio de cooperación interinstitucional entre el Gobierno Autónomo Descentralizado de la Provincia del Carchi, Gobierno Autónomo Descentralizado Municipal de Bolívar y Gobierno Autónomo Descentralizado Parroquial Rural de San Vicente de Pusir "/>
    <s v="Desarrollo sostenible de la producción de mango (Tommy Atkins) en la Parroquia San Vicente de Pusir"/>
    <s v="021-MCL-2021"/>
    <x v="1"/>
    <d v="2021-09-15T00:00:00"/>
    <d v="2022-09-15T00:00:00"/>
    <x v="0"/>
    <n v="-133"/>
    <x v="57"/>
    <n v="132443.75"/>
    <n v="12000"/>
    <n v="13050.01"/>
    <n v="107393.74"/>
    <m/>
    <s v="GADPR SAN VICENTE DE PUSIR"/>
    <s v="DESARROLLO ECONÓMICO"/>
    <m/>
    <m/>
  </r>
  <r>
    <x v="2"/>
    <x v="4"/>
    <x v="26"/>
    <x v="57"/>
    <s v="Convenio de cooperación interinstitucional entre el Gobierno Autónomo Descentralizado de la Provincia del Carchi y la Universidad Politécnica Estatal del Carchi"/>
    <s v="Fortalecer el laboratorio veterinario de la Universidad Politécnica Estatal del Carchi (UPEC) para servicio de investigación académica y requerimientos de la población agropecuaria carchense."/>
    <s v="012-GHV-2021"/>
    <x v="1"/>
    <d v="2021-03-04T00:00:00"/>
    <d v="2022-03-04T00:00:00"/>
    <x v="0"/>
    <n v="-328"/>
    <x v="58"/>
    <n v="40995.03"/>
    <n v="16951.400000000001"/>
    <m/>
    <m/>
    <n v="24043.63"/>
    <s v="UPEC"/>
    <s v="DESARROLLO ECONÓMICO"/>
    <m/>
    <m/>
  </r>
  <r>
    <x v="1"/>
    <x v="4"/>
    <x v="33"/>
    <x v="58"/>
    <s v="CONVENIO DE FINANCIAMIENTO NO REEMBOLSABLE PARA LA EJECUCION DEL PROYECTO DE DESARROLLO (FIEDS-8-2019) DENOMINADO &quot;MEJORAMIENTO DE LA COMPETITIVIDAD DE LA CADENA DE VALOR LACTEA DE LA PROVINCIA DEL CARCHI"/>
    <s v="MEJORAMIENTO DE LA COMPETITIVIDAD DE LA CADENA DE VALOR LÁCTEA DE LA PROVINCIA DEL CARCHI FIEDS-8-2019"/>
    <s v="S/N"/>
    <x v="16"/>
    <d v="2020-09-10T00:00:00"/>
    <d v="2023-09-10T00:00:00"/>
    <x v="1"/>
    <n v="227"/>
    <x v="59"/>
    <n v="2134956.88"/>
    <n v="1138154.56"/>
    <m/>
    <m/>
    <n v="996802.26"/>
    <s v="GADPC"/>
    <s v="DESARROLLO ECONÓMICO"/>
    <m/>
    <m/>
  </r>
  <r>
    <x v="1"/>
    <x v="2"/>
    <x v="8"/>
    <x v="59"/>
    <s v="CONVENIO DE COOPERACIÓN INTERINSTITUCIONAL ENTRE EL GAD DE LA PROVINCIA DEL CARCHI Y EL GAD MUNICIPAL DE BOLÍVAR"/>
    <s v="MEJORAMIENTO DE LA COMPETITIVIDAD DE LA CADENA DE VALOR LÁCTEA DE LA PROVINCIA DEL CARCHI"/>
    <s v="033-GHV-2020"/>
    <x v="16"/>
    <d v="2020-09-07T00:00:00"/>
    <d v="2023-09-07T00:00:00"/>
    <x v="1"/>
    <n v="224"/>
    <x v="60"/>
    <n v="72200"/>
    <n v="0"/>
    <n v="72200"/>
    <m/>
    <m/>
    <s v="CONJUNTAS"/>
    <s v="DESARROLLO ECONÓMICO"/>
    <m/>
    <m/>
  </r>
  <r>
    <x v="1"/>
    <x v="4"/>
    <x v="33"/>
    <x v="60"/>
    <s v="CONVENIO DE COOPERACIÓN INTERINSTITUCIONAL ENTRE EL GAD DE LA PROVINCIA DEL CARCHI Y LA MANCOMUNIDAD DEL NORTE DEL ECUADOR"/>
    <s v="FORTALECER LOS PROCESOS DE COMERCIALIZACION Y DE RECONOCIMIENTO SOCIAL DE LOS PRODUCTOS PROVENIENTES DE LOS SISTEMAS AGROALIMENTARIOS CAMPESINOS IDENTIFICADOS CON EL SELLO AGRICULTURA FAMILIAR CAMPESINA EN LAS PROVINCIAS DE LA FRONTERA NORTE"/>
    <s v="070-GHV-2020"/>
    <x v="8"/>
    <d v="2020-12-15T00:00:00"/>
    <d v="2023-04-30T00:00:00"/>
    <x v="1"/>
    <n v="94"/>
    <x v="61"/>
    <n v="667692.02"/>
    <n v="75000"/>
    <m/>
    <m/>
    <n v="592692.02"/>
    <s v="MANCOMUNIDAD DEL NORTE"/>
    <s v="DESARROLLO ECONÓMICO"/>
    <m/>
    <m/>
  </r>
  <r>
    <x v="1"/>
    <x v="4"/>
    <x v="26"/>
    <x v="57"/>
    <s v="CONVENIO DE COOPERACIÓN INTERINSTITUCIONAL ENTRE EL GAD DE LA PROVINCIA DEL CARCHI Y LA UPEC"/>
    <s v="IMPLEMENTACIÓN DE UN LABORATORIO DE DIAGNOSTICO DE BRUCELOSIS Y TUBERCULOSIS BOVINA EN LAS INSTALACIONES DE LA UPEC, SEDE TULCÁN"/>
    <s v="037-GHV-2020"/>
    <x v="16"/>
    <d v="2020-09-07T00:00:00"/>
    <d v="2023-09-09T00:00:00"/>
    <x v="1"/>
    <n v="226"/>
    <x v="62"/>
    <n v="283304.91000000003"/>
    <n v="129808"/>
    <n v="0"/>
    <n v="0"/>
    <n v="153496.91"/>
    <s v="UPEC"/>
    <s v="DESARROLLO ECONÓMICO"/>
    <m/>
    <m/>
  </r>
  <r>
    <x v="1"/>
    <x v="4"/>
    <x v="33"/>
    <x v="57"/>
    <s v="CONVENIO MARCO DE COOPERACIÓN ENTRE LA UNIVERSIDAD ANDINA SIMÓN BOLIVAR, SEDE ECUADOR, EL GAD DE LA PROVINCIA DEL CARCHI Y LA UNIVERDIDAD POLITÉCNICA ESTATAL DEL CARCHI"/>
    <s v="FACILITAR Y PROMOVER LA COOPERACIÓN INTERINSTITUCIONAL ENTRE EL GAD DEL CARCHI, LA POLITECICA ESTATAL DEL CARCHI Y LA UNIVERSIDAD ANDINA SIMÓN BOLÍVAR, SEDE ECUADOR, A TRAVÉS DEL OBSERVATORIO DE LA PYME, PARA EL IMPULSO DE ESTRATEGIAS DE ASOCIATIVIDAD EMPRESARIAL TIPO CLÚSTER, COMO UNA HERRAMIENTA PARA GENERAR CAMBIOS SUSTANCIALES EN EL MODELO DE DESARROLLO PRODUCTIVO DE LA PROVINCIA"/>
    <m/>
    <x v="16"/>
    <d v="2020-08-26T00:00:00"/>
    <d v="2023-08-26T00:00:00"/>
    <x v="1"/>
    <n v="212"/>
    <x v="63"/>
    <n v="0"/>
    <m/>
    <m/>
    <m/>
    <m/>
    <s v="CONJUNTAS"/>
    <s v="DESARROLLO ECONÓMICO"/>
    <m/>
    <m/>
  </r>
  <r>
    <x v="3"/>
    <x v="4"/>
    <x v="6"/>
    <x v="61"/>
    <s v="Convenio de cooperación interinstitucional entre el GAD Provincial del Carchi y Fundación CODESPA"/>
    <s v="Fortalecer la cadena de valor de leche de cabra en las comunidades de Mascarilla, Carlisamá y Tumbatú en la Provincia del Carchi"/>
    <s v="026-GHV-2022"/>
    <x v="1"/>
    <d v="2022-08-01T00:00:00"/>
    <d v="2023-08-01T00:00:00"/>
    <x v="1"/>
    <n v="187"/>
    <x v="64"/>
    <n v="20170"/>
    <n v="8780"/>
    <m/>
    <m/>
    <n v="11390"/>
    <s v="CODESPA"/>
    <s v="DESARROLLO ECONÓMICO"/>
    <s v="GAD DE LA PROVINCIA DEL CARCHI_x000a__x000a_1. Aportar con el valor de $ 8.780 (OCHOMIL SETENCIENTO OCHENTA DOLARES) , como contraparte en la ejecución del proyecto, de los cuales: se transferirá a la cuenta 02002022741 Del Banco PRODUBANCO a nombre de Fundación CODESPA  la cantidad de $ 8.000,00 (OCHO MIL DÓLARES) y $ 780,00 (SETECIENTOS OCHENTA DOLARES) en especies valoradas._x000a_2. Brindar asistencia técnica y capacitación a través del área de Desarrollo Agropecuario y Agroindustrial de la Dirección de Desarrollo Económico, en los temas pecuarios que se desarrolla en el proyecto._x000a_3. Dar seguimiento a los diferentes procesos que se lleven en torno a la ejecución del convenio y proyecto por parte del administrador._x000a__x000a_FUNDACION CODESPA_x000a_1. Aportar con el valor de $ 11.390,00 (ONCE MIL TRESCIENTOS NOVENTA DOLARES) como aporte en la ejecución del proyecto, de los cuales: $ 250,00 dólares en efectivo para equipamiento de pruebas de laboratorio y $ 11.140,00 dólares destinados a: acompañamiento técnico pecuario en reproducción caprina, mejoramiento de forrajes, buenas prácticas agropecuarias, fortalecimiento organizativo y modelo de gestión del acopio de leche, y mano de obra para mejorar las 22 salas de ordeño de dos puestos._x000a_2. Articular acciones en la búsqueda de sinergias con otras instituciones publicas y privadas para dar a conocer el producto “Leche de Cabra de las comunidades de Mascarilla, Carlisama y Tumbatú”, así como de la carne de chiva garantizando un mercado estable a largo plazo._x000a_3. Entregar informes trimestrales de las actividades realizadas._x000a_4. Dar seguimiento a los diferentes procesos que se lleven en torno a la ejecución del convenio y proyecto por parte del administrador _x000a_5. Los recursos en efectivo que se aportan para este convenio serán administrados por Fundación CODESPA y contarán con la supervisión del GAD de la Provincia del Carchi; quienes serán directamente responsables del buen uso y los cuales no podrán destinarse a otros fines, sino en forma exclusiva para lo establecido en el proyecto “Fortalecimiento de la Cadena de Valor de la leche de cabra en las comunidades Mascarilla, Carlisama y Tumbatú, Provincia del Carchi”. _x000a_6. Firmar el acta de finiquito del Convenio._x000a_"/>
    <m/>
  </r>
  <r>
    <x v="3"/>
    <x v="6"/>
    <x v="7"/>
    <x v="26"/>
    <s v="Convenio de delegación de competencia en fomento de actividades productivas provinciales especialmente las agropecuarias al Gobierno Autónomo Descentralizado Municipal de Montúfar"/>
    <s v="Delegación de competencia de fomento productivo, especialmente las agropecuarias, a favor del Gobierno Autónomo Descentralizado  Municipal de Montúfar, para ejecutar el Proyecto de Implementación de unidades productivas pecuarias con familias afectadas por el temporal invernal en el cantón Montúfar."/>
    <s v="003-GHV-2022"/>
    <x v="1"/>
    <d v="2022-01-27T00:00:00"/>
    <d v="2023-01-27T00:00:00"/>
    <x v="2"/>
    <n v="1"/>
    <x v="65"/>
    <n v="0"/>
    <m/>
    <m/>
    <m/>
    <m/>
    <s v="GAD MONTUFAR"/>
    <s v="DESARROLLO ECONÓMICO"/>
    <s v="Delegar la competencia en fomento de actividades productivas provinciales, especialmente las agropecuarias al Gobierno Autónomo Descentralizado Municipal de Montúfar para la ejecución del proyecto “Implementación de unidades productivas pecuarias con familias afectadas por el temporal invernal en el Cantón Montúfar”._x000a__x000a_GAD MONTUFAR_x000a_Implementar las unidades productivas pecuarias para la crianza de pollos en las zonas afectadas por las lluvias en la ciudad de San Gabriel y Cantón Montúfar."/>
    <m/>
  </r>
  <r>
    <x v="3"/>
    <x v="6"/>
    <x v="19"/>
    <x v="62"/>
    <s v="Convenio de cooperación interinstitucional entre el Gobierno Autónomo Descentralizado de la Provincia del Carchi y el Gobierno Autónomo Descentralizado Parroquial Rural de Piartal"/>
    <s v="Mejorar las condiciones de vida de los agricultores mediante la implementación de un invernadero para diversificar la producción en la parroquia Piartal, Cantón Montúfar, Provincia Del Carchi"/>
    <s v="027-GHV-2022"/>
    <x v="1"/>
    <d v="2022-08-08T00:00:00"/>
    <d v="2023-08-08T00:00:00"/>
    <x v="1"/>
    <n v="194"/>
    <x v="66"/>
    <n v="10457.02"/>
    <n v="4557.0200000000004"/>
    <m/>
    <n v="5900"/>
    <m/>
    <s v="GAD PIARTAL"/>
    <s v="DESARROLLO ECONÓMICO"/>
    <s v="GAD DE LA PROVINCIA DEL CARCHI_x000a_1. Transferir $3.450,00 dólares a la cuenta Nº 89220033 del Banco Central del Ecuador a nombre del GADPR de Piartal como aporte al proyecto que serán destinados a la construcción del invernadero y adquisición de fertilizante orgánico._x000a_2. Aportar con $ 1.107,02 dólares en especies destinados a realizar los términos de referencia para contratar la construcción del invernadero y a brindar capacitación y asistencia técnica sobre implementación de huertos_x000a_3. Realizar las acciones de seguimiento entre todos los actores involucrados en el convenio por parte del administrador._x000a__x000a_GAD PIARTAL_x000a_1. Aportar con el valor de $ 5.300,00 en efectivo destinados a la construcción del invernadero, adquisición de herramientas, fertilizantes orgánicos y contratar a un responsable de la producción del invernadero._x000a_2. Aportar con $ 600,00 dólares en especies destinados a facilitar la movilización a los técnicos para realizar el seguimiento a las actividades inherentes al proyecto._x000a_3. Realizar el proceso de contratación observando para ello los procedimientos señalados en la Ley Orgánica del Sistema Nacional de Contratación Pública._x000a_4. Cumplir cabalmente con el objeto y compromisos del convenio suscrito; caso contrario se reintegrará los recursos al GADPC y se asume la penalidad de no suscribir convenios por dos años._x000a_5. Suscribir acta de finiquito del convenio_x000a_"/>
    <m/>
  </r>
  <r>
    <x v="3"/>
    <x v="3"/>
    <x v="22"/>
    <x v="29"/>
    <s v="Convenio de cooperación interinstitucional entre el Gobierno Autónomo Descentralizado de la Provincia del Carchi y el Gobierno Autónomo Descentralizado Parroquial Rural de Santa Martha de Cuba"/>
    <s v="Mejorar las condiciones de vida de la poblacion de la parroquia Santa Martha de Cuba, Canton Tulcan, Provincia del Carchi "/>
    <s v="023-GHV-2022"/>
    <x v="1"/>
    <d v="2022-07-01T00:00:00"/>
    <d v="2023-07-01T00:00:00"/>
    <x v="1"/>
    <n v="156"/>
    <x v="67"/>
    <n v="8530"/>
    <n v="3440"/>
    <m/>
    <n v="5090"/>
    <m/>
    <s v="GAD Parroquial Rural de Santa Martha de Cuba_x000a_GAD De La Provincia Del Carchi"/>
    <s v="DESARROLLO ECONÓMICO"/>
    <m/>
    <m/>
  </r>
  <r>
    <x v="3"/>
    <x v="3"/>
    <x v="4"/>
    <x v="63"/>
    <s v="Convenio de cooperación interinstitucional entre el Gobierno Autónomo Descentralizado de la Provincia del Carchi y el Gobierno Autónomo Descentralizado Parroquial Rural de Urbina."/>
    <s v="Fortalecer la imagen turística de Urbina y sus comunidades a través de la implementación de letras corpóreas. "/>
    <s v="020-GHV-2022"/>
    <x v="0"/>
    <d v="2022-08-30T00:00:00"/>
    <d v="2023-02-26T00:00:00"/>
    <x v="1"/>
    <n v="31"/>
    <x v="68"/>
    <n v="44573.08"/>
    <n v="20000"/>
    <m/>
    <n v="24573.08"/>
    <m/>
    <s v="GAD URBINA"/>
    <s v="DESARROLLO ECONÓMICO"/>
    <m/>
    <m/>
  </r>
  <r>
    <x v="3"/>
    <x v="4"/>
    <x v="6"/>
    <x v="57"/>
    <s v="CONVENIO MARCO DE COOPERACION INTERISTITUCIONAL SUSCRITO ENTRE EL GOBIERNO AUTONOMO DESCENTRALIZADO MUNICIPAL DE MIRA, GOBIERNO AUTONOMO DESCENTRALIZADO DE LA PROVINCIA DEL CARCHI Y LA UNIVERSIDAD POLITECNICA ESTATAL DEL CARCHI"/>
    <s v="ESTABLECER UNA ALIANZA ESTRATEGICA ENTRE EL GAD PROVINCIAL DEL CARCHI, GAD DE MIRA Y LA UNIVERSIDAD POLITECNICA ESTATAL DEL CARCHI PARA DELINEAR LOS MECANISMOS QUE PERMITAN REALIZAR ACCIONES Y ACTIVIDADES CONJUNTAS QUE CONSOLIDEN LA CREACION E IMPLEMENTACION DE UNA EXTENSION UNIVERSITARIA DE LA UNIVERSIDAD POLITECNICA ESTATAL DEL CARCHI EN EL CANTON MIRA, SOLVENTANDO DE ESTA MANERA UNA NECESIDAD DE LA POBLACION MAS VULNERABLE DEL CANTON Y FORTALECER LOS ESPACIOS RELACIONADDOS A SATISFACER DERECHOS QUE BENEFICIEN A LA CIUDADANAIA QUE PERMITAN APORTAR AL DESARROLLO SOSTENIBLE DEL CANTON, EN EL AMBITO DE LAS COMPETENCIAS DE LOS COMPARECIENTES."/>
    <s v="CM-004-GADCM-PS-A-2022"/>
    <x v="17"/>
    <d v="2022-04-05T00:00:00"/>
    <d v="2027-04-05T00:00:00"/>
    <x v="1"/>
    <n v="1530"/>
    <x v="69"/>
    <n v="0"/>
    <m/>
    <n v="0"/>
    <n v="0"/>
    <m/>
    <m/>
    <s v="DESARROLLO ECONÓMICO"/>
    <m/>
    <m/>
  </r>
  <r>
    <x v="3"/>
    <x v="4"/>
    <x v="6"/>
    <x v="57"/>
    <s v="CONVENIO ESPECIFICO DE COOPERACIÓN INTERINSTITUCIONAL SUSCRITO ENTRE EL GOBIERNO AUTÓNOMO DESCENTRALIZADO DEL CANTÓN MIRA; EL GOBIERNO AUTÓNOMO DESCENTRALIZADO DE LA PROVINCIA DE CARCHI; Y, LA UNIVERSIDAD POLITÉCNICA_x000a_ESTATAL DEL CARCHI"/>
    <s v="El presente Convenio tiene por objeto establecer la cooperación entre El GAD Provincial del Carchi; GAD_x000a_de Mira; y, la Universidad Politécnica Estatal del Carchi, para contratar los servicios de consultoría para_x000a_realizar el: “ANÁLISIS DE PERTINENCIA PARA LA CREACIÓN E IMPLEMENTACIÓN DE UNA_x000a_EXTENSIÓN UNIVERSITARIA DE LA UPEC EN EL CANTÓN MIRA – PROVINCIA DEL CARCHI”."/>
    <s v="CE-012-GADCM-PS-A-2022"/>
    <x v="0"/>
    <d v="2022-06-13T00:00:00"/>
    <d v="2022-12-10T00:00:00"/>
    <x v="0"/>
    <n v="-47"/>
    <x v="70"/>
    <n v="19458"/>
    <n v="6500"/>
    <n v="6500"/>
    <m/>
    <n v="6458"/>
    <s v="GAD MIRA"/>
    <s v="DESARROLLO ECONÓMICO"/>
    <m/>
    <m/>
  </r>
  <r>
    <x v="0"/>
    <x v="4"/>
    <x v="30"/>
    <x v="64"/>
    <s v="CONVENIO DE COOPERACION INTERINSTITUCIONAL ENTRE EL GAD DE LA PROVINCIA DEL CARCHI Y EL GAD DE LA PROVINCIA DE IMBABURA"/>
    <s v="IMPLEMENTACIÓN DEL SISTEMA DE RIEGO BIPROVINCIAL SAN JERONIMO- EL LIMONAl- TABLAS-EL JUCO II ETAPA"/>
    <s v="067-GHV-2018"/>
    <x v="1"/>
    <d v="2019-04-12T00:00:00"/>
    <d v="2020-04-12T00:00:00"/>
    <x v="0"/>
    <n v="-1019"/>
    <x v="71"/>
    <n v="310289.63"/>
    <n v="225289.63"/>
    <n v="0"/>
    <n v="0"/>
    <n v="85000"/>
    <s v="GADPC"/>
    <s v="DIRECCIÓN DE RECURSOS HÍDRICOS"/>
    <m/>
    <m/>
  </r>
  <r>
    <x v="1"/>
    <x v="3"/>
    <x v="4"/>
    <x v="65"/>
    <s v="CONVENIO DE COOPERACIÓN INTERINSTITUCIONAL ENTRE EL GAD DE LA PROVINCIA DEL CARCHI, EL GAD MUNICIPAL DE TULCÁN, LA EMPRESA PÚBLICA MUNICIPAL DE AGUA POTABLE Y ALCANTARILLADO DE TULCAN, EL GAD PARROQUIAL DE URBINA Y LA JUNTA ADMINISTRADORA DE AGUA POTABLE REGIONAL DE URBINA"/>
    <s v="CONSTRUCCIÓN DEL SISTEMA DE AGUA POTABLE PARA LA COMUNIDAD PALIZADA ALTA"/>
    <m/>
    <x v="0"/>
    <d v="2020-12-15T00:00:00"/>
    <d v="2021-06-15T00:00:00"/>
    <x v="0"/>
    <n v="-590"/>
    <x v="72"/>
    <n v="52208.739999999991"/>
    <n v="7317.32"/>
    <n v="4266.05"/>
    <n v="6862.25"/>
    <n v="33763.119999999995"/>
    <s v="EMAPA-T"/>
    <s v="DIRECCIÓN DE RECURSOS HÍDRICOS"/>
    <m/>
    <m/>
  </r>
  <r>
    <x v="2"/>
    <x v="4"/>
    <x v="30"/>
    <x v="66"/>
    <s v="CONVENIO DE COOPERACION INTERINSTITUCIONAL ENTRE EL GOBIERNO AUTONOMO DESCENTRALIZADO DE LA PROVINCIA DEL CARCHI Y EL GOBIERNO AUTONOMO DESCENTRALIZADO DE LA PROVINCIA DE IMBABURA"/>
    <s v="IMPLEMENTACION DEL SISTEMA DE RIEGO BIPROVINCIAL SAN JERONIMO - EL LIMONAL- TABLAS - EL JUCO - III ETAPA"/>
    <s v="024-GHV-2021"/>
    <x v="1"/>
    <d v="2021-10-07T00:00:00"/>
    <d v="2022-10-07T00:00:00"/>
    <x v="0"/>
    <n v="-111"/>
    <x v="73"/>
    <n v="577908.52"/>
    <n v="319358.52"/>
    <n v="258550"/>
    <m/>
    <m/>
    <s v="GADPC"/>
    <s v="DIRECCIÓN DE RECURSOS HÍDRICOS"/>
    <m/>
    <m/>
  </r>
  <r>
    <x v="0"/>
    <x v="1"/>
    <x v="9"/>
    <x v="1"/>
    <s v="CONVENIO DE COOPERACIÓN PARA EL COBRO DEL 0.001% ADICIONAL AL IMPUESTO DE ALCABALAS, ENTRE EL GAD DE LA PROVINCIA DEL CARCHI Y EL GAD MUNICIPAL DE SAN PEDRO DE HUACA"/>
    <s v="COBRO DEL 0.001% ADICIONAL AL IMPUESTO DE ALCABALAS"/>
    <s v="004-GHV-2019"/>
    <x v="18"/>
    <d v="2019-02-25T00:00:00"/>
    <m/>
    <x v="0"/>
    <n v="-44952"/>
    <x v="12"/>
    <s v="DIRECCION FINANCIERA"/>
    <m/>
    <m/>
    <m/>
    <m/>
    <m/>
    <s v="DIRECCION FINANCIERA"/>
    <m/>
    <m/>
  </r>
  <r>
    <x v="1"/>
    <x v="4"/>
    <x v="26"/>
    <x v="67"/>
    <s v="CARTA DE ENTENDIMIENTO Y COMPROMISO ENTRE EL GAD DE LA PROVINCIA DEL CARCHI Y AGENCIA ADVENTISTA DE DESARROLLO Y RECURSOS ASISTENCIALES - ADRA"/>
    <s v="USO TRANSITORIO DE LAS INSTALACIONES DEL EX COMPLEJO RUMICHACA"/>
    <s v="002-GHV-2020"/>
    <x v="1"/>
    <d v="2020-05-01T00:00:00"/>
    <d v="2021-05-01T00:00:00"/>
    <x v="0"/>
    <n v="-635"/>
    <x v="74"/>
    <n v="0"/>
    <m/>
    <m/>
    <m/>
    <m/>
    <s v="ADRA"/>
    <s v="GESTIÓN ADMINISTRATIVA"/>
    <m/>
    <m/>
  </r>
  <r>
    <x v="0"/>
    <x v="4"/>
    <x v="8"/>
    <x v="68"/>
    <s v="CONVENIO ESPECÍFICO DE COOPERACIÓN INTERINSTITUCIONAL ENTRE EL GAD DE PROVINCIA DEL CARCHI Y EL CUERPO DE BOMBEROS DEL CANTÓN BOLÍVAR"/>
    <s v="IMPLEMENTAR MEDIDAS PARA LA REDUCCIÓN DE LA VULNERABILIDAD POBLACIONAL ANTE RIESGOS POR INCENDIOS FORESTALES"/>
    <s v="023-GHV-2019"/>
    <x v="1"/>
    <d v="2019-11-12T00:00:00"/>
    <d v="2020-11-12T00:00:00"/>
    <x v="0"/>
    <n v="-805"/>
    <x v="75"/>
    <n v="18020.870000000003"/>
    <n v="8000"/>
    <n v="0"/>
    <n v="0"/>
    <n v="10020.870000000001"/>
    <s v="CUERPO DE BOMBEROS DEL CANTON BOLÍVAR"/>
    <s v="GESTIÓN AMBIENTAL"/>
    <m/>
    <m/>
  </r>
  <r>
    <x v="0"/>
    <x v="2"/>
    <x v="8"/>
    <x v="69"/>
    <s v="CONVENIO DE COOPERACIÓN INTERINSTITUCIONAL ENTRE EL GAD DE LA PROVINCIA DEL CARCHI Y EL GAD MUNICIPAL DE BOLÍVAR"/>
    <s v="MEJORAMIENTO DE LA GESTIÓN DE RECOLECCIÓN, TRANSPORTE Y DISPOSICIÓN FINAL DE DESECHOS ESPECIALES (ENVASES VACIOS Y AGROQUIMICOS CON TRIPLE LAVADO) EN EL CANTÓN BOLIVAR, PROVINCIA DEL CARCHI"/>
    <s v="025-GHV-2019"/>
    <x v="3"/>
    <d v="2019-11-12T00:00:00"/>
    <d v="2021-11-12T00:00:00"/>
    <x v="0"/>
    <n v="-440"/>
    <x v="76"/>
    <n v="61505.4"/>
    <n v="17221"/>
    <n v="44284.4"/>
    <m/>
    <m/>
    <s v="GAD MUNICIPAL DE BOLÍVAR"/>
    <s v="GESTIÓN AMBIENTAL"/>
    <m/>
    <m/>
  </r>
  <r>
    <x v="0"/>
    <x v="4"/>
    <x v="33"/>
    <x v="70"/>
    <s v="CONVENO DE  COOPERACION INTERINSTITUCIONAL ENTRE EL GOBIERNO AUTONOMO DESCENTRALZADO DE LA PROVINCIA DEL CARCHI  EL INSTIUTO NACIONAL DE BIODIVERSIDAD"/>
    <s v="PRESENTACION DE LA EXPOSICION ITINERANTE DEL MUSEO DEL INSTITUTO NACIONAL DE BIODIVERSIDAD EN LA PROVINCIA DEL CARCHI"/>
    <s v="020-GHV-2019"/>
    <x v="1"/>
    <d v="2019-10-29T00:00:00"/>
    <d v="2020-10-28T00:00:00"/>
    <x v="0"/>
    <n v="-820"/>
    <x v="77"/>
    <n v="21900"/>
    <n v="12100"/>
    <m/>
    <m/>
    <n v="9800"/>
    <s v="GADPC"/>
    <s v="GESTIÓN AMBIENTAL"/>
    <m/>
    <m/>
  </r>
  <r>
    <x v="1"/>
    <x v="6"/>
    <x v="19"/>
    <x v="71"/>
    <s v="CONVENIO DE COOPERACIÓN INTERINSTITUCIONAL ENTRE EL GOBIERNO AUTÓNOMO DESCENTRALIZADO DE LA PROVINCIA DEL CARCHI Y EL GOBIERNO AUTÓNOMO DESCENTRALIZADO PARROQUIAL RURAL DE PIARTAL"/>
    <s v="Conservar 745,63 hetareas de bosque nativo chamizo Minas como parte del área de conservación y uso sustentable cordillera oriental del Carchi ACUS COC"/>
    <s v="No. 063-GHV-2020 "/>
    <x v="1"/>
    <d v="2020-12-15T00:00:00"/>
    <d v="2021-12-15T00:00:00"/>
    <x v="0"/>
    <n v="-407"/>
    <x v="78"/>
    <n v="9000"/>
    <n v="6000"/>
    <m/>
    <n v="3000"/>
    <m/>
    <s v="GAD PROVINCIAL"/>
    <s v="GESTIÓN AMBIENTAL"/>
    <m/>
    <m/>
  </r>
  <r>
    <x v="2"/>
    <x v="1"/>
    <x v="1"/>
    <x v="72"/>
    <s v="Convenio De Cooperación Interinstitucional Entre El Gobierno Autónomo Descentralizado De La Provincia Del Carchi Y El Gobierno Autónomo Descentralizado Parroquial Rural De Mariscal Sucre"/>
    <s v="Conservacion de los bosques nativo Chamizo Minas y Lomas Corazón Bretaña a través de la implementación de estrategias de protección en el área protegida provincial Cordillera Oriental del Carchi APAD COC- Parroquia Mariscal Sucre."/>
    <s v="014-GHV-2021"/>
    <x v="1"/>
    <d v="2021-07-30T00:00:00"/>
    <d v="2022-07-30T00:00:00"/>
    <x v="0"/>
    <n v="-180"/>
    <x v="79"/>
    <n v="3004"/>
    <n v="784"/>
    <m/>
    <n v="2220"/>
    <m/>
    <s v="GADPC"/>
    <s v="GESTIÓN AMBIENTAL"/>
    <m/>
    <m/>
  </r>
  <r>
    <x v="2"/>
    <x v="4"/>
    <x v="26"/>
    <x v="73"/>
    <s v="Convenio de cooperación interinstitucional entre el Gobierno Autónomo Descentralizado De La Provincia Del Carchi y la Junta Administradora de Agua Potable y Saneamiento Santa Fe de Tetés"/>
    <s v="Mejorar la calidad de agua mediante la disminución de la contaminación por descargas de efluentes sin previo tratamiento, a través de la potenciación de la Planta Aeróbica Modular (Mantenimiento y operación de la planta de tratamiento aeróbica modular de la comunidad de Santa Fe de Tetes)"/>
    <s v="026-GHV-2021"/>
    <x v="1"/>
    <d v="2021-11-18T00:00:00"/>
    <d v="2022-11-18T00:00:00"/>
    <x v="0"/>
    <n v="-69"/>
    <x v="80"/>
    <n v="11432"/>
    <n v="3700"/>
    <m/>
    <m/>
    <n v="7732"/>
    <s v="Junta Administradora de Agua Potable y Saneamiento Santa Fe de Tetes"/>
    <s v="GESTIÓN AMBIENTAL"/>
    <m/>
    <m/>
  </r>
  <r>
    <x v="2"/>
    <x v="4"/>
    <x v="26"/>
    <x v="74"/>
    <s v="Convenio marco de cooperación interinstitucional entre el Gobierno Autónomo Descentralizado de la Provincia del Carchi y Fundación Condor Andino"/>
    <s v="Ejecutar investigaciones científicas y otras actividades asociadas a la conservación del patrimonio natural de la provincia y otros paisajes o mosaicos prioritarios para la protección de la biodiversidad."/>
    <s v="s/n"/>
    <x v="19"/>
    <d v="2021-12-01T00:00:00"/>
    <d v="2023-05-25T00:00:00"/>
    <x v="1"/>
    <n v="119"/>
    <x v="81"/>
    <n v="0"/>
    <n v="0"/>
    <n v="0"/>
    <n v="0"/>
    <n v="0"/>
    <s v="GADPC"/>
    <s v="GESTIÓN AMBIENTAL"/>
    <m/>
    <m/>
  </r>
  <r>
    <x v="2"/>
    <x v="4"/>
    <x v="26"/>
    <x v="75"/>
    <s v="CONVENIO DE COOPERACION INTERINSTITUCIONAL ENTRE EL GOBIERNO AUTONOMO DESCENTRALIZADO DE LA PROVINCIA DEL CARCHI Y EL CUERPO DE BOMBEROS DE TULCAN"/>
    <s v="CONSERVAR LOS BOSQUES MONTANOS PARAMOS Y SU BIODIVERSIDAD MEDIANTE LA GENERACION DE ACTIVIDADES QUE REDUZCAN LOS INCENDIOS FORESTALES EN EL CANTON TULCAN"/>
    <s v="Nº. 018-MCL-2021"/>
    <x v="19"/>
    <d v="2021-09-09T00:00:00"/>
    <d v="2023-03-09T00:00:00"/>
    <x v="1"/>
    <n v="42"/>
    <x v="82"/>
    <n v="23860.25"/>
    <n v="10669.25"/>
    <m/>
    <m/>
    <n v="13191"/>
    <s v="CUERPO DE BOMBEROS DEL CANTON TULCAN"/>
    <s v="GESTIÓN AMBIENTAL"/>
    <m/>
    <m/>
  </r>
  <r>
    <x v="2"/>
    <x v="4"/>
    <x v="26"/>
    <x v="76"/>
    <s v="CONVENIO MARCO DE COOPERACIÓN INTERINSTITUCIONAL ENTRE EL GOBIERNO AUTÓNOMO DESCENTRALIZADO DE LA PROVINCIA DEL CARCHI Y FUNDACIÓN PARA EL DESARROLLO DE ALTERNATIVAS COMUNITARIAS DE CONSERVACIÓN DEL TRÓPICO “ALTRÓPICO”"/>
    <s v="FORTALECIMIENTO DE LA GOBERNANZA Y NIVEL ORGANIZATIVO EN LA GESTIÓN CON LAS ORGANIZACIONES DE BASE, COMUNIDADES, GAD CANTONALES Y PARROQUIALES INVOLUCRADOS EN LA CONSERVACIÓN DE LOS RECURSOS NATURALES"/>
    <s v="s/n"/>
    <x v="19"/>
    <d v="2021-07-15T00:00:00"/>
    <d v="2023-01-06T00:00:00"/>
    <x v="0"/>
    <n v="-20"/>
    <x v="83"/>
    <n v="0"/>
    <n v="0"/>
    <n v="0"/>
    <n v="0"/>
    <n v="0"/>
    <s v="CADA ENTIDAD EJECUTA SU PRESUPUESTO"/>
    <s v="GESTIÓN AMBIENTAL"/>
    <m/>
    <m/>
  </r>
  <r>
    <x v="2"/>
    <x v="3"/>
    <x v="11"/>
    <x v="77"/>
    <s v="Convenio de cooperación interinstitucional entre el Gobierno Autónomo Descentralizado De La Provincia Del Carchi y el Gobierno Autónomo Descentralizado Parroquial Rural De Maldonado."/>
    <s v="Poner en marcha el vivero comunitario en la Parroquia Maldonado para la producción de plantas forestales, frutales, ornamentales y medicinales."/>
    <s v="038-GHV-2021"/>
    <x v="20"/>
    <d v="2021-12-20T00:00:00"/>
    <d v="2023-03-15T00:00:00"/>
    <x v="1"/>
    <n v="48"/>
    <x v="84"/>
    <n v="30558"/>
    <n v="13908"/>
    <m/>
    <n v="16650"/>
    <m/>
    <s v="GADPR MALDONADO"/>
    <s v="GESTIÓN AMBIENTAL"/>
    <m/>
    <m/>
  </r>
  <r>
    <x v="2"/>
    <x v="5"/>
    <x v="15"/>
    <x v="78"/>
    <s v="Convenio de cooperación interinstitucional entre el Gobierno Autónomo Descentralizado de la Provincia del Carchi, el Gobierno Autónomo Descentralizado Municipal de Mira, Gobierno Autónomo Descentralizado Parroquial Rural De Juan Montalvo, el Gobierno Autónomo Descentralizado Parroquial Rural De La Concepción y la Junta de Riego de Palo Blanco"/>
    <s v="Implementar acciones para la protección de las principales fuentes hídricas que abastecen al río Santiaguillo, en la parroquia de la Concepción y Juan Montalvo del cantón Mira, provincia del Carchi"/>
    <s v="032-GHV-2021"/>
    <x v="1"/>
    <d v="2021-12-16T00:00:00"/>
    <d v="2022-12-11T00:00:00"/>
    <x v="0"/>
    <n v="-46"/>
    <x v="85"/>
    <n v="58475.47"/>
    <n v="26550"/>
    <n v="16816.21"/>
    <n v="9609.26"/>
    <n v="5500"/>
    <s v="GADPC"/>
    <s v="GESTIÓN AMBIENTAL"/>
    <m/>
    <m/>
  </r>
  <r>
    <x v="2"/>
    <x v="4"/>
    <x v="26"/>
    <x v="79"/>
    <s v="CONVENIO DE COOPERACION INTERINSTITUCIONAL ENTRE EL GOBIERNO AUTONOMO DESCENTRALIZADO DE LA PROVINCIA DEL CARCHI Y EL LABORATORIO  ALS ECUADOR ALSECU S.A."/>
    <s v="PRESTAR SERVICIO TECNICOS ESPECIALIZADOS EN EL ANALISIS DE LOS DIFERENTES PARAMETROS DE CALIDAD DE AGUA, SUELO, AIRE-AMBIENTE EN EL MARCO DE LA ACREDITACIÓN AMBIENTAL DEL GADPC"/>
    <s v="025-GHV-2021"/>
    <x v="21"/>
    <d v="2021-11-22T00:00:00"/>
    <d v="2023-04-16T00:00:00"/>
    <x v="1"/>
    <n v="80"/>
    <x v="86"/>
    <n v="0"/>
    <n v="0"/>
    <n v="0"/>
    <n v="0"/>
    <n v="0"/>
    <s v="GADPC"/>
    <s v="GESTIÓN AMBIENTAL"/>
    <m/>
    <m/>
  </r>
  <r>
    <x v="3"/>
    <x v="4"/>
    <x v="35"/>
    <x v="80"/>
    <s v="Convenio de cooperación interinstitucional entre el Gobierno Autónomo Descentralizado De La Provincia Del Carchi y COSPE - Cooperazione Per lo Sviluppo Dei Paesi Emergenti."/>
    <s v="Formalizar el compromiso y responsabilidades expresadas para la ejecución del Proyecto BIAN “Biocorredor Andes Norte: conectividad para la resiliencia de los paisajes andinos”, sobre el aporte en especie y económico proporcionado por GADP del Carchi ."/>
    <s v="s/n"/>
    <x v="22"/>
    <d v="2022-03-30T00:00:00"/>
    <d v="2025-03-29T00:00:00"/>
    <x v="1"/>
    <n v="793"/>
    <x v="87"/>
    <n v="79100"/>
    <n v="79100"/>
    <n v="0"/>
    <n v="0"/>
    <n v="0"/>
    <m/>
    <s v="GESTIÓN AMBIENTAL"/>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BB909C2-A816-4D31-82A8-645BD5D454C6}" name="TablaDinámica22"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Q12:AR119" firstHeaderRow="1" firstDataRow="1" firstDataCol="1"/>
  <pivotFields count="22">
    <pivotField showAll="0"/>
    <pivotField showAll="0">
      <items count="12">
        <item m="1" x="9"/>
        <item x="2"/>
        <item m="1" x="7"/>
        <item m="1" x="10"/>
        <item x="0"/>
        <item x="5"/>
        <item x="6"/>
        <item m="1" x="8"/>
        <item x="1"/>
        <item x="3"/>
        <item x="4"/>
        <item t="default"/>
      </items>
    </pivotField>
    <pivotField showAll="0"/>
    <pivotField showAll="0"/>
    <pivotField axis="axisRow" showAll="0">
      <items count="107">
        <item x="66"/>
        <item x="88"/>
        <item x="63"/>
        <item x="41"/>
        <item x="3"/>
        <item x="23"/>
        <item x="43"/>
        <item x="51"/>
        <item x="54"/>
        <item x="55"/>
        <item x="58"/>
        <item x="49"/>
        <item x="69"/>
        <item x="40"/>
        <item x="8"/>
        <item x="9"/>
        <item x="68"/>
        <item x="17"/>
        <item x="84"/>
        <item x="13"/>
        <item x="74"/>
        <item x="6"/>
        <item x="12"/>
        <item x="0"/>
        <item x="7"/>
        <item x="14"/>
        <item x="48"/>
        <item x="2"/>
        <item x="47"/>
        <item x="4"/>
        <item x="11"/>
        <item x="75"/>
        <item x="61"/>
        <item x="76"/>
        <item x="46"/>
        <item x="45"/>
        <item x="85"/>
        <item x="70"/>
        <item x="10"/>
        <item x="78"/>
        <item x="21"/>
        <item x="18"/>
        <item x="99"/>
        <item x="94"/>
        <item x="86"/>
        <item x="16"/>
        <item x="31"/>
        <item x="29"/>
        <item x="36"/>
        <item x="60"/>
        <item x="22"/>
        <item x="50"/>
        <item x="52"/>
        <item x="44"/>
        <item x="96"/>
        <item x="91"/>
        <item x="80"/>
        <item x="26"/>
        <item x="38"/>
        <item x="56"/>
        <item x="37"/>
        <item x="59"/>
        <item x="57"/>
        <item x="27"/>
        <item x="81"/>
        <item x="98"/>
        <item x="19"/>
        <item x="20"/>
        <item x="92"/>
        <item x="72"/>
        <item x="33"/>
        <item x="32"/>
        <item x="97"/>
        <item x="42"/>
        <item x="71"/>
        <item x="24"/>
        <item x="25"/>
        <item x="15"/>
        <item x="102"/>
        <item x="100"/>
        <item x="101"/>
        <item x="103"/>
        <item x="104"/>
        <item x="105"/>
        <item x="62"/>
        <item x="30"/>
        <item x="39"/>
        <item x="87"/>
        <item x="79"/>
        <item x="28"/>
        <item x="73"/>
        <item x="35"/>
        <item x="89"/>
        <item x="83"/>
        <item x="34"/>
        <item x="77"/>
        <item x="1"/>
        <item x="64"/>
        <item x="93"/>
        <item x="95"/>
        <item x="5"/>
        <item x="82"/>
        <item x="67"/>
        <item x="53"/>
        <item x="90"/>
        <item x="65"/>
        <item t="default"/>
      </items>
    </pivotField>
    <pivotField showAll="0"/>
    <pivotField showAll="0"/>
    <pivotField showAll="0"/>
    <pivotField showAll="0"/>
    <pivotField showAll="0"/>
    <pivotField showAll="0">
      <items count="4">
        <item x="2"/>
        <item x="0"/>
        <item x="1"/>
        <item t="default"/>
      </items>
    </pivotField>
    <pivotField showAll="0"/>
    <pivotField showAll="0"/>
    <pivotField dataField="1" showAll="0"/>
    <pivotField showAll="0"/>
    <pivotField showAll="0"/>
    <pivotField showAll="0"/>
    <pivotField showAll="0"/>
    <pivotField showAll="0"/>
    <pivotField showAll="0">
      <items count="10">
        <item x="0"/>
        <item x="4"/>
        <item x="2"/>
        <item x="3"/>
        <item x="5"/>
        <item x="6"/>
        <item x="7"/>
        <item x="8"/>
        <item x="1"/>
        <item t="default"/>
      </items>
    </pivotField>
    <pivotField showAll="0"/>
    <pivotField showAll="0"/>
  </pivotFields>
  <rowFields count="1">
    <field x="4"/>
  </rowFields>
  <rowItems count="10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t="grand">
      <x/>
    </i>
  </rowItems>
  <colItems count="1">
    <i/>
  </colItems>
  <dataFields count="1">
    <dataField name="Suma de MONTO TOTAL" fld="13" baseField="4" baseItem="0"/>
  </dataField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NTÓN" xr10:uid="{47B61A90-7826-4EC7-B4E2-DB17D58CC304}" sourceName="CANTÓN">
  <pivotTables>
    <pivotTable tabId="3" name="TablaDinámica22"/>
  </pivotTables>
  <data>
    <tabular pivotCacheId="995764803">
      <items count="11">
        <i x="2" s="1"/>
        <i x="0" s="1"/>
        <i x="5" s="1"/>
        <i x="6" s="1"/>
        <i x="1" s="1"/>
        <i x="3" s="1"/>
        <i x="4" s="1"/>
        <i x="9" s="1" nd="1"/>
        <i x="7" s="1" nd="1"/>
        <i x="10" s="1" nd="1"/>
        <i x="8"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STADO" xr10:uid="{E2978A93-3367-4CB4-A73A-B0877487C1A4}" sourceName="ESTADO">
  <pivotTables>
    <pivotTable tabId="3" name="TablaDinámica22"/>
  </pivotTables>
  <data>
    <tabular pivotCacheId="995764803">
      <items count="3">
        <i x="2" s="1"/>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DIRECCION_RESPONSABLE" xr10:uid="{8C6AB19E-A8A9-4D2B-B799-0841054A264F}" sourceName="DIRECCION RESPONSABLE">
  <pivotTables>
    <pivotTable tabId="3" name="TablaDinámica22"/>
  </pivotTables>
  <data>
    <tabular pivotCacheId="995764803">
      <items count="9">
        <i x="0" s="1"/>
        <i x="4" s="1"/>
        <i x="2" s="1"/>
        <i x="3" s="1"/>
        <i x="5" s="1"/>
        <i x="6" s="1"/>
        <i x="7" s="1"/>
        <i x="8" s="1"/>
        <i x="1"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AÑO1" xr10:uid="{CD45E4A3-634C-46FA-921E-570F388D4622}" sourceName="AÑO">
  <data>
    <tabular pivotCacheId="218803684">
      <items count="4">
        <i x="0" s="1"/>
        <i x="1" s="1"/>
        <i x="2"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NTÓN" xr10:uid="{A95FFA80-01BD-4266-9AC5-97E193A33D9F}" cache="SegmentaciónDeDatos_CANTÓN" caption="CANTÓN" columnCount="2" style="SlicerStyleOther1" rowHeight="241300"/>
  <slicer name="ESTADO" xr10:uid="{C6F6976E-005A-4832-B57C-89EAA5F70B74}" cache="SegmentaciónDeDatos_ESTADO" caption="ESTADO" columnCount="3" style="SlicerStyleOther1" rowHeight="241300"/>
  <slicer name="DIRECCION RESPONSABLE" xr10:uid="{BC8E0A59-DAA1-4BEA-B178-39CA3059A7B5}" cache="SegmentaciónDeDatos_DIRECCION_RESPONSABLE" caption="DIRECCION RESPONSABLE" columnCount="3" style="SlicerStyleOther1" rowHeight="432000"/>
  <slicer name="AÑO 1" xr10:uid="{1E5AED76-19AB-4A3A-8CFE-9CE5F5D00F1D}" cache="SegmentaciónDeDatos_AÑO1" caption="AÑO" columnCount="4" style="SlicerStyleOther1"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FB006-76CA-4399-B21B-74748E94AF01}">
  <dimension ref="A1:Y116"/>
  <sheetViews>
    <sheetView topLeftCell="F32" workbookViewId="0">
      <selection activeCell="E39" sqref="E39"/>
    </sheetView>
  </sheetViews>
  <sheetFormatPr baseColWidth="10" defaultRowHeight="37.5" customHeight="1" x14ac:dyDescent="0.25"/>
  <cols>
    <col min="1" max="1" width="11.7109375" bestFit="1" customWidth="1"/>
    <col min="3" max="3" width="15.85546875" bestFit="1" customWidth="1"/>
    <col min="5" max="5" width="72.85546875" customWidth="1"/>
    <col min="6" max="6" width="68.28515625" customWidth="1"/>
    <col min="9" max="10" width="12.28515625" bestFit="1" customWidth="1"/>
    <col min="12" max="12" width="11.7109375" bestFit="1" customWidth="1"/>
    <col min="14" max="14" width="14.5703125" style="62" bestFit="1" customWidth="1"/>
    <col min="15" max="15" width="14.5703125" style="62" customWidth="1"/>
    <col min="16" max="16" width="13.85546875" style="63" bestFit="1" customWidth="1"/>
    <col min="17" max="17" width="12.7109375" style="63" bestFit="1" customWidth="1"/>
    <col min="18" max="18" width="12.28515625" style="63" bestFit="1" customWidth="1"/>
    <col min="19" max="19" width="13.85546875" style="63" bestFit="1" customWidth="1"/>
    <col min="21" max="21" width="16.42578125" customWidth="1"/>
    <col min="22" max="22" width="19" customWidth="1"/>
  </cols>
  <sheetData>
    <row r="1" spans="1:23" ht="37.5" customHeight="1" x14ac:dyDescent="0.25">
      <c r="A1" s="1" t="s">
        <v>0</v>
      </c>
      <c r="B1" s="1"/>
      <c r="C1" s="1"/>
      <c r="D1" s="1"/>
      <c r="E1" s="1"/>
      <c r="F1" s="1"/>
      <c r="G1" s="1"/>
      <c r="H1" s="1"/>
      <c r="I1" s="1"/>
      <c r="J1" s="1"/>
      <c r="K1" s="1"/>
      <c r="L1" s="1"/>
      <c r="M1" s="1"/>
      <c r="N1" s="1"/>
      <c r="O1" s="1"/>
      <c r="P1" s="1"/>
      <c r="Q1" s="1"/>
      <c r="R1" s="1"/>
      <c r="S1" s="1"/>
      <c r="T1" s="1"/>
      <c r="U1" s="1"/>
      <c r="V1" s="1"/>
      <c r="W1" s="1"/>
    </row>
    <row r="2" spans="1:23" s="7" customFormat="1" ht="37.5" customHeight="1" x14ac:dyDescent="0.3">
      <c r="A2" s="2" t="s">
        <v>1</v>
      </c>
      <c r="B2" s="2"/>
      <c r="C2" s="3">
        <f ca="1">+TODAY()</f>
        <v>45002</v>
      </c>
      <c r="D2" s="4"/>
      <c r="E2" s="4"/>
      <c r="F2" s="4"/>
      <c r="G2" s="4"/>
      <c r="H2" s="4"/>
      <c r="I2" s="4"/>
      <c r="J2" s="4"/>
      <c r="K2" s="4"/>
      <c r="L2" s="4"/>
      <c r="M2" s="4"/>
      <c r="N2" s="5"/>
      <c r="O2" s="5"/>
      <c r="P2" s="6"/>
      <c r="Q2" s="6"/>
      <c r="R2" s="6"/>
      <c r="S2" s="6"/>
      <c r="T2" s="4"/>
      <c r="U2" s="4"/>
      <c r="V2" s="4"/>
      <c r="W2" s="4"/>
    </row>
    <row r="3" spans="1:23" s="13" customFormat="1" ht="37.5" customHeight="1" x14ac:dyDescent="0.25">
      <c r="A3" s="8" t="s">
        <v>2</v>
      </c>
      <c r="B3" s="8" t="s">
        <v>3</v>
      </c>
      <c r="C3" s="8" t="s">
        <v>4</v>
      </c>
      <c r="D3" s="8" t="s">
        <v>5</v>
      </c>
      <c r="E3" s="8" t="s">
        <v>6</v>
      </c>
      <c r="F3" s="8" t="s">
        <v>7</v>
      </c>
      <c r="G3" s="8" t="s">
        <v>8</v>
      </c>
      <c r="H3" s="8" t="s">
        <v>9</v>
      </c>
      <c r="I3" s="9" t="s">
        <v>10</v>
      </c>
      <c r="J3" s="9" t="s">
        <v>11</v>
      </c>
      <c r="K3" s="9" t="s">
        <v>12</v>
      </c>
      <c r="L3" s="8" t="s">
        <v>13</v>
      </c>
      <c r="M3" s="9" t="s">
        <v>14</v>
      </c>
      <c r="N3" s="10" t="s">
        <v>15</v>
      </c>
      <c r="O3" s="10"/>
      <c r="P3" s="11" t="s">
        <v>16</v>
      </c>
      <c r="Q3" s="11" t="s">
        <v>17</v>
      </c>
      <c r="R3" s="11" t="s">
        <v>18</v>
      </c>
      <c r="S3" s="11" t="s">
        <v>19</v>
      </c>
      <c r="T3" s="12" t="s">
        <v>20</v>
      </c>
      <c r="U3" s="12" t="s">
        <v>21</v>
      </c>
      <c r="V3" s="8" t="s">
        <v>22</v>
      </c>
      <c r="W3" s="8" t="s">
        <v>23</v>
      </c>
    </row>
    <row r="4" spans="1:23" ht="37.5" customHeight="1" x14ac:dyDescent="0.25">
      <c r="A4" s="14">
        <v>2019</v>
      </c>
      <c r="B4" s="15" t="s">
        <v>24</v>
      </c>
      <c r="C4" s="14" t="s">
        <v>25</v>
      </c>
      <c r="D4" s="14" t="s">
        <v>25</v>
      </c>
      <c r="E4" s="16" t="s">
        <v>26</v>
      </c>
      <c r="F4" s="14" t="s">
        <v>27</v>
      </c>
      <c r="G4" s="14" t="s">
        <v>28</v>
      </c>
      <c r="H4" s="17" t="s">
        <v>29</v>
      </c>
      <c r="I4" s="18">
        <v>43759</v>
      </c>
      <c r="J4" s="18">
        <v>43942</v>
      </c>
      <c r="K4" s="19" t="str">
        <f t="shared" ref="K4:K67" ca="1" si="0">IF(J4&lt;TODAY(),"VENCIDO",IF(J4-TODAY()&lt;"por vencer",IF(J4-TODAY()&gt;15,"VIGENTE","POR VENCER EN MENOS DE  "&amp;L4&amp;" DÍAS")))</f>
        <v>VENCIDO</v>
      </c>
      <c r="L4" s="20">
        <f t="shared" ref="L4:L67" ca="1" si="1">+J4-$C$2</f>
        <v>-1060</v>
      </c>
      <c r="M4" s="19" t="str">
        <f t="shared" ref="M4:M47" ca="1" si="2">IF(L4&lt;0,"VENCIDO HACE "&amp;L4&amp;" DÍAS",IF(L4=0,"VENCE HOY",IF(L4&lt;10,"TIENE "&amp;L4&amp;" DÍAS","FALTAN "&amp;L4&amp;"  DÍAS")))</f>
        <v>VENCIDO HACE -1060 DÍAS</v>
      </c>
      <c r="N4" s="21">
        <v>263251.32</v>
      </c>
      <c r="O4" s="21">
        <f>+SUM(P4:S4)</f>
        <v>263251.32</v>
      </c>
      <c r="P4" s="22">
        <v>162828.32</v>
      </c>
      <c r="Q4" s="22">
        <v>100423</v>
      </c>
      <c r="R4" s="22"/>
      <c r="S4" s="22"/>
      <c r="T4" s="23" t="s">
        <v>30</v>
      </c>
      <c r="U4" s="17" t="s">
        <v>31</v>
      </c>
      <c r="V4" s="17">
        <v>1</v>
      </c>
      <c r="W4" s="14" t="s">
        <v>32</v>
      </c>
    </row>
    <row r="5" spans="1:23" ht="37.5" customHeight="1" x14ac:dyDescent="0.25">
      <c r="A5" s="24">
        <v>2019</v>
      </c>
      <c r="B5" s="24" t="s">
        <v>33</v>
      </c>
      <c r="C5" s="24" t="s">
        <v>34</v>
      </c>
      <c r="D5" s="24" t="s">
        <v>35</v>
      </c>
      <c r="E5" s="25" t="s">
        <v>36</v>
      </c>
      <c r="F5" s="24" t="s">
        <v>37</v>
      </c>
      <c r="G5" s="24" t="s">
        <v>38</v>
      </c>
      <c r="H5" s="15" t="s">
        <v>39</v>
      </c>
      <c r="I5" s="26">
        <v>43807</v>
      </c>
      <c r="J5" s="26">
        <v>44173</v>
      </c>
      <c r="K5" s="27" t="str">
        <f t="shared" ca="1" si="0"/>
        <v>VENCIDO</v>
      </c>
      <c r="L5" s="28">
        <f t="shared" ca="1" si="1"/>
        <v>-829</v>
      </c>
      <c r="M5" s="27" t="str">
        <f t="shared" ca="1" si="2"/>
        <v>VENCIDO HACE -829 DÍAS</v>
      </c>
      <c r="N5" s="29">
        <v>0</v>
      </c>
      <c r="O5" s="21">
        <f t="shared" ref="O5:O68" si="3">+SUM(P5:S5)</f>
        <v>0</v>
      </c>
      <c r="P5" s="30"/>
      <c r="Q5" s="30"/>
      <c r="R5" s="30"/>
      <c r="S5" s="30"/>
      <c r="T5" s="15" t="s">
        <v>40</v>
      </c>
      <c r="U5" s="15" t="s">
        <v>31</v>
      </c>
      <c r="V5" s="15">
        <v>1</v>
      </c>
      <c r="W5" s="24" t="s">
        <v>41</v>
      </c>
    </row>
    <row r="6" spans="1:23" ht="37.5" customHeight="1" x14ac:dyDescent="0.25">
      <c r="A6" s="24">
        <v>2019</v>
      </c>
      <c r="B6" s="24" t="s">
        <v>42</v>
      </c>
      <c r="C6" s="24" t="s">
        <v>43</v>
      </c>
      <c r="D6" s="24" t="s">
        <v>44</v>
      </c>
      <c r="E6" s="25" t="s">
        <v>45</v>
      </c>
      <c r="F6" s="24" t="s">
        <v>46</v>
      </c>
      <c r="G6" s="24" t="s">
        <v>47</v>
      </c>
      <c r="H6" s="15" t="s">
        <v>29</v>
      </c>
      <c r="I6" s="26">
        <v>43781</v>
      </c>
      <c r="J6" s="26">
        <v>43628</v>
      </c>
      <c r="K6" s="27" t="str">
        <f t="shared" ca="1" si="0"/>
        <v>VENCIDO</v>
      </c>
      <c r="L6" s="28">
        <f t="shared" ca="1" si="1"/>
        <v>-1374</v>
      </c>
      <c r="M6" s="27" t="str">
        <f t="shared" ca="1" si="2"/>
        <v>VENCIDO HACE -1374 DÍAS</v>
      </c>
      <c r="N6" s="29">
        <v>13600.01</v>
      </c>
      <c r="O6" s="21">
        <f t="shared" si="3"/>
        <v>13600.01</v>
      </c>
      <c r="P6" s="30">
        <v>8600.01</v>
      </c>
      <c r="Q6" s="30">
        <v>0</v>
      </c>
      <c r="R6" s="30">
        <v>5000</v>
      </c>
      <c r="S6" s="30"/>
      <c r="T6" s="31" t="s">
        <v>30</v>
      </c>
      <c r="U6" s="15" t="s">
        <v>31</v>
      </c>
      <c r="V6" s="15">
        <v>1</v>
      </c>
      <c r="W6" s="24" t="s">
        <v>48</v>
      </c>
    </row>
    <row r="7" spans="1:23" ht="37.5" customHeight="1" x14ac:dyDescent="0.25">
      <c r="A7" s="24">
        <v>2019</v>
      </c>
      <c r="B7" s="24" t="s">
        <v>42</v>
      </c>
      <c r="C7" s="24" t="s">
        <v>49</v>
      </c>
      <c r="D7" s="24" t="s">
        <v>50</v>
      </c>
      <c r="E7" s="25" t="s">
        <v>51</v>
      </c>
      <c r="F7" s="24" t="s">
        <v>52</v>
      </c>
      <c r="G7" s="24" t="s">
        <v>53</v>
      </c>
      <c r="H7" s="15" t="s">
        <v>29</v>
      </c>
      <c r="I7" s="26">
        <v>43681</v>
      </c>
      <c r="J7" s="26">
        <v>43865</v>
      </c>
      <c r="K7" s="27" t="str">
        <f t="shared" ca="1" si="0"/>
        <v>VENCIDO</v>
      </c>
      <c r="L7" s="28">
        <f t="shared" ca="1" si="1"/>
        <v>-1137</v>
      </c>
      <c r="M7" s="27" t="str">
        <f t="shared" ca="1" si="2"/>
        <v>VENCIDO HACE -1137 DÍAS</v>
      </c>
      <c r="N7" s="29">
        <v>40000</v>
      </c>
      <c r="O7" s="21">
        <f t="shared" si="3"/>
        <v>40000</v>
      </c>
      <c r="P7" s="30">
        <v>30000</v>
      </c>
      <c r="Q7" s="30">
        <v>0</v>
      </c>
      <c r="R7" s="30">
        <v>10000</v>
      </c>
      <c r="S7" s="30"/>
      <c r="T7" s="31" t="s">
        <v>30</v>
      </c>
      <c r="U7" s="15" t="s">
        <v>31</v>
      </c>
      <c r="V7" s="15">
        <v>1</v>
      </c>
      <c r="W7" s="24" t="s">
        <v>54</v>
      </c>
    </row>
    <row r="8" spans="1:23" ht="37.5" customHeight="1" x14ac:dyDescent="0.25">
      <c r="A8" s="24">
        <v>2019</v>
      </c>
      <c r="B8" s="24" t="s">
        <v>55</v>
      </c>
      <c r="C8" s="24" t="s">
        <v>56</v>
      </c>
      <c r="D8" s="24" t="s">
        <v>57</v>
      </c>
      <c r="E8" s="25" t="s">
        <v>58</v>
      </c>
      <c r="F8" s="24" t="s">
        <v>59</v>
      </c>
      <c r="G8" s="24" t="s">
        <v>60</v>
      </c>
      <c r="H8" s="15" t="s">
        <v>29</v>
      </c>
      <c r="I8" s="26">
        <v>43627</v>
      </c>
      <c r="J8" s="26">
        <v>43810</v>
      </c>
      <c r="K8" s="27" t="str">
        <f t="shared" ca="1" si="0"/>
        <v>VENCIDO</v>
      </c>
      <c r="L8" s="28">
        <f t="shared" ca="1" si="1"/>
        <v>-1192</v>
      </c>
      <c r="M8" s="27" t="str">
        <f t="shared" ca="1" si="2"/>
        <v>VENCIDO HACE -1192 DÍAS</v>
      </c>
      <c r="N8" s="29">
        <v>56749.96</v>
      </c>
      <c r="O8" s="21">
        <f t="shared" si="3"/>
        <v>56749.96</v>
      </c>
      <c r="P8" s="30">
        <v>31749.96</v>
      </c>
      <c r="Q8" s="30">
        <v>0</v>
      </c>
      <c r="R8" s="30">
        <v>25000</v>
      </c>
      <c r="S8" s="30">
        <v>0</v>
      </c>
      <c r="T8" s="31" t="s">
        <v>61</v>
      </c>
      <c r="U8" s="15" t="s">
        <v>31</v>
      </c>
      <c r="V8" s="15">
        <v>1</v>
      </c>
      <c r="W8" s="24" t="s">
        <v>62</v>
      </c>
    </row>
    <row r="9" spans="1:23" ht="37.5" customHeight="1" x14ac:dyDescent="0.25">
      <c r="A9" s="32">
        <v>2019</v>
      </c>
      <c r="B9" s="32" t="s">
        <v>63</v>
      </c>
      <c r="C9" s="32" t="s">
        <v>64</v>
      </c>
      <c r="D9" s="32" t="s">
        <v>65</v>
      </c>
      <c r="E9" s="33" t="s">
        <v>66</v>
      </c>
      <c r="F9" s="33" t="s">
        <v>67</v>
      </c>
      <c r="G9" s="32" t="s">
        <v>68</v>
      </c>
      <c r="H9" s="15" t="s">
        <v>29</v>
      </c>
      <c r="I9" s="26">
        <v>43788</v>
      </c>
      <c r="J9" s="26">
        <v>43968</v>
      </c>
      <c r="K9" s="27" t="str">
        <f t="shared" ca="1" si="0"/>
        <v>VENCIDO</v>
      </c>
      <c r="L9" s="28">
        <f t="shared" ca="1" si="1"/>
        <v>-1034</v>
      </c>
      <c r="M9" s="27" t="str">
        <f t="shared" ca="1" si="2"/>
        <v>VENCIDO HACE -1034 DÍAS</v>
      </c>
      <c r="N9" s="29">
        <v>2017621.96</v>
      </c>
      <c r="O9" s="21">
        <f t="shared" si="3"/>
        <v>2017621.96</v>
      </c>
      <c r="P9" s="30">
        <v>1217621.96</v>
      </c>
      <c r="Q9" s="30"/>
      <c r="R9" s="30"/>
      <c r="S9" s="30">
        <v>800000</v>
      </c>
      <c r="T9" s="31"/>
      <c r="U9" s="15" t="s">
        <v>31</v>
      </c>
      <c r="V9" s="15"/>
      <c r="W9" s="34"/>
    </row>
    <row r="10" spans="1:23" ht="37.5" customHeight="1" x14ac:dyDescent="0.25">
      <c r="A10" s="24">
        <v>2020</v>
      </c>
      <c r="B10" s="15" t="s">
        <v>69</v>
      </c>
      <c r="C10" s="15" t="s">
        <v>69</v>
      </c>
      <c r="D10" s="24" t="s">
        <v>70</v>
      </c>
      <c r="E10" s="25" t="s">
        <v>71</v>
      </c>
      <c r="F10" s="24" t="s">
        <v>72</v>
      </c>
      <c r="G10" s="24" t="s">
        <v>73</v>
      </c>
      <c r="H10" s="15" t="s">
        <v>39</v>
      </c>
      <c r="I10" s="26">
        <v>44186</v>
      </c>
      <c r="J10" s="26">
        <v>44551</v>
      </c>
      <c r="K10" s="27" t="str">
        <f t="shared" ca="1" si="0"/>
        <v>VENCIDO</v>
      </c>
      <c r="L10" s="28">
        <f t="shared" ca="1" si="1"/>
        <v>-451</v>
      </c>
      <c r="M10" s="27" t="str">
        <f t="shared" ca="1" si="2"/>
        <v>VENCIDO HACE -451 DÍAS</v>
      </c>
      <c r="N10" s="29">
        <v>15000</v>
      </c>
      <c r="O10" s="21">
        <f t="shared" si="3"/>
        <v>15000</v>
      </c>
      <c r="P10" s="30">
        <v>10000</v>
      </c>
      <c r="Q10" s="30">
        <v>5000</v>
      </c>
      <c r="R10" s="30"/>
      <c r="S10" s="30"/>
      <c r="T10" s="31" t="s">
        <v>30</v>
      </c>
      <c r="U10" s="15" t="s">
        <v>31</v>
      </c>
      <c r="V10" s="15">
        <v>1</v>
      </c>
      <c r="W10" s="24" t="s">
        <v>74</v>
      </c>
    </row>
    <row r="11" spans="1:23" ht="37.5" customHeight="1" x14ac:dyDescent="0.25">
      <c r="A11" s="24">
        <v>2020</v>
      </c>
      <c r="B11" s="15" t="s">
        <v>69</v>
      </c>
      <c r="C11" s="15" t="s">
        <v>69</v>
      </c>
      <c r="D11" s="24" t="s">
        <v>70</v>
      </c>
      <c r="E11" s="25" t="s">
        <v>75</v>
      </c>
      <c r="F11" s="25" t="s">
        <v>76</v>
      </c>
      <c r="G11" s="24" t="s">
        <v>77</v>
      </c>
      <c r="H11" s="15" t="s">
        <v>78</v>
      </c>
      <c r="I11" s="26">
        <v>43993</v>
      </c>
      <c r="J11" s="26">
        <v>44238</v>
      </c>
      <c r="K11" s="27" t="str">
        <f t="shared" ca="1" si="0"/>
        <v>VENCIDO</v>
      </c>
      <c r="L11" s="28">
        <f t="shared" ca="1" si="1"/>
        <v>-764</v>
      </c>
      <c r="M11" s="27" t="str">
        <f t="shared" ca="1" si="2"/>
        <v>VENCIDO HACE -764 DÍAS</v>
      </c>
      <c r="N11" s="29">
        <v>74000</v>
      </c>
      <c r="O11" s="21">
        <f t="shared" si="3"/>
        <v>74000</v>
      </c>
      <c r="P11" s="30">
        <v>59200</v>
      </c>
      <c r="Q11" s="30">
        <v>14800</v>
      </c>
      <c r="R11" s="30">
        <v>0</v>
      </c>
      <c r="S11" s="30">
        <v>0</v>
      </c>
      <c r="T11" s="31" t="s">
        <v>30</v>
      </c>
      <c r="U11" s="15" t="s">
        <v>31</v>
      </c>
      <c r="V11" s="15">
        <v>1</v>
      </c>
      <c r="W11" s="24" t="s">
        <v>74</v>
      </c>
    </row>
    <row r="12" spans="1:23" ht="37.5" customHeight="1" x14ac:dyDescent="0.25">
      <c r="A12" s="15">
        <v>2020</v>
      </c>
      <c r="B12" s="15" t="s">
        <v>79</v>
      </c>
      <c r="C12" s="15" t="s">
        <v>80</v>
      </c>
      <c r="D12" s="15" t="s">
        <v>81</v>
      </c>
      <c r="E12" s="35" t="s">
        <v>82</v>
      </c>
      <c r="F12" s="15" t="s">
        <v>83</v>
      </c>
      <c r="G12" s="15"/>
      <c r="H12" s="15" t="s">
        <v>39</v>
      </c>
      <c r="I12" s="26">
        <v>43859</v>
      </c>
      <c r="J12" s="26">
        <v>44225</v>
      </c>
      <c r="K12" s="27" t="str">
        <f t="shared" ca="1" si="0"/>
        <v>VENCIDO</v>
      </c>
      <c r="L12" s="28">
        <f t="shared" ca="1" si="1"/>
        <v>-777</v>
      </c>
      <c r="M12" s="27" t="str">
        <f t="shared" ca="1" si="2"/>
        <v>VENCIDO HACE -777 DÍAS</v>
      </c>
      <c r="N12" s="29">
        <v>100000</v>
      </c>
      <c r="O12" s="21">
        <f t="shared" si="3"/>
        <v>100000</v>
      </c>
      <c r="P12" s="30">
        <v>40000</v>
      </c>
      <c r="Q12" s="30">
        <v>60000</v>
      </c>
      <c r="R12" s="30">
        <v>0</v>
      </c>
      <c r="S12" s="30">
        <v>0</v>
      </c>
      <c r="T12" s="15" t="s">
        <v>84</v>
      </c>
      <c r="U12" s="15" t="s">
        <v>31</v>
      </c>
      <c r="V12" s="15"/>
      <c r="W12" s="15"/>
    </row>
    <row r="13" spans="1:23" ht="37.5" customHeight="1" x14ac:dyDescent="0.25">
      <c r="A13" s="15">
        <v>2020</v>
      </c>
      <c r="B13" s="15" t="s">
        <v>79</v>
      </c>
      <c r="C13" s="15" t="s">
        <v>80</v>
      </c>
      <c r="D13" s="15" t="s">
        <v>81</v>
      </c>
      <c r="E13" s="35" t="s">
        <v>85</v>
      </c>
      <c r="F13" s="35" t="s">
        <v>86</v>
      </c>
      <c r="G13" s="15"/>
      <c r="H13" s="15" t="s">
        <v>39</v>
      </c>
      <c r="I13" s="26">
        <v>43859</v>
      </c>
      <c r="J13" s="26">
        <v>44225</v>
      </c>
      <c r="K13" s="27" t="str">
        <f t="shared" ca="1" si="0"/>
        <v>VENCIDO</v>
      </c>
      <c r="L13" s="28">
        <f t="shared" ca="1" si="1"/>
        <v>-777</v>
      </c>
      <c r="M13" s="27" t="str">
        <f t="shared" ca="1" si="2"/>
        <v>VENCIDO HACE -777 DÍAS</v>
      </c>
      <c r="N13" s="29">
        <v>261000</v>
      </c>
      <c r="O13" s="21">
        <f t="shared" si="3"/>
        <v>261000</v>
      </c>
      <c r="P13" s="30">
        <v>50000</v>
      </c>
      <c r="Q13" s="30">
        <v>150000</v>
      </c>
      <c r="R13" s="30">
        <v>41000</v>
      </c>
      <c r="S13" s="30">
        <v>20000</v>
      </c>
      <c r="T13" s="15" t="s">
        <v>84</v>
      </c>
      <c r="U13" s="15" t="s">
        <v>31</v>
      </c>
      <c r="V13" s="15"/>
      <c r="W13" s="15"/>
    </row>
    <row r="14" spans="1:23" ht="37.5" customHeight="1" x14ac:dyDescent="0.25">
      <c r="A14" s="15">
        <v>2020</v>
      </c>
      <c r="B14" s="15" t="s">
        <v>79</v>
      </c>
      <c r="C14" s="15" t="s">
        <v>80</v>
      </c>
      <c r="D14" s="15" t="s">
        <v>81</v>
      </c>
      <c r="E14" s="35" t="s">
        <v>87</v>
      </c>
      <c r="F14" s="35" t="s">
        <v>88</v>
      </c>
      <c r="G14" s="15" t="s">
        <v>68</v>
      </c>
      <c r="H14" s="15" t="s">
        <v>39</v>
      </c>
      <c r="I14" s="26">
        <v>44101</v>
      </c>
      <c r="J14" s="26">
        <v>44466</v>
      </c>
      <c r="K14" s="27" t="str">
        <f t="shared" ca="1" si="0"/>
        <v>VENCIDO</v>
      </c>
      <c r="L14" s="28">
        <f t="shared" ca="1" si="1"/>
        <v>-536</v>
      </c>
      <c r="M14" s="27" t="str">
        <f t="shared" ca="1" si="2"/>
        <v>VENCIDO HACE -536 DÍAS</v>
      </c>
      <c r="N14" s="29">
        <v>58832.83</v>
      </c>
      <c r="O14" s="21">
        <f t="shared" si="3"/>
        <v>58832.83</v>
      </c>
      <c r="P14" s="30">
        <v>28832.83</v>
      </c>
      <c r="Q14" s="30">
        <v>15000</v>
      </c>
      <c r="R14" s="30">
        <v>15000</v>
      </c>
      <c r="S14" s="30">
        <v>0</v>
      </c>
      <c r="T14" s="15" t="s">
        <v>89</v>
      </c>
      <c r="U14" s="15" t="s">
        <v>31</v>
      </c>
      <c r="V14" s="15"/>
      <c r="W14" s="15"/>
    </row>
    <row r="15" spans="1:23" ht="37.5" customHeight="1" x14ac:dyDescent="0.25">
      <c r="A15" s="32">
        <v>2020</v>
      </c>
      <c r="B15" s="32" t="s">
        <v>42</v>
      </c>
      <c r="C15" s="32" t="s">
        <v>42</v>
      </c>
      <c r="D15" s="32" t="s">
        <v>90</v>
      </c>
      <c r="E15" s="33" t="s">
        <v>91</v>
      </c>
      <c r="F15" s="33" t="s">
        <v>92</v>
      </c>
      <c r="G15" s="32" t="s">
        <v>93</v>
      </c>
      <c r="H15" s="15" t="s">
        <v>94</v>
      </c>
      <c r="I15" s="26">
        <v>44085</v>
      </c>
      <c r="J15" s="26">
        <v>44815</v>
      </c>
      <c r="K15" s="27" t="str">
        <f t="shared" ca="1" si="0"/>
        <v>VENCIDO</v>
      </c>
      <c r="L15" s="28">
        <f t="shared" ca="1" si="1"/>
        <v>-187</v>
      </c>
      <c r="M15" s="27" t="str">
        <f t="shared" ca="1" si="2"/>
        <v>VENCIDO HACE -187 DÍAS</v>
      </c>
      <c r="N15" s="29">
        <v>0</v>
      </c>
      <c r="O15" s="21">
        <f t="shared" si="3"/>
        <v>0</v>
      </c>
      <c r="P15" s="30"/>
      <c r="Q15" s="30"/>
      <c r="R15" s="30"/>
      <c r="S15" s="30"/>
      <c r="T15" s="15" t="s">
        <v>84</v>
      </c>
      <c r="U15" s="15" t="s">
        <v>31</v>
      </c>
      <c r="V15" s="15"/>
      <c r="W15" s="15"/>
    </row>
    <row r="16" spans="1:23" ht="37.5" customHeight="1" x14ac:dyDescent="0.25">
      <c r="A16" s="15">
        <v>2020</v>
      </c>
      <c r="B16" s="15" t="s">
        <v>33</v>
      </c>
      <c r="C16" s="15" t="s">
        <v>95</v>
      </c>
      <c r="D16" s="15" t="s">
        <v>96</v>
      </c>
      <c r="E16" s="35" t="s">
        <v>97</v>
      </c>
      <c r="F16" s="35" t="s">
        <v>98</v>
      </c>
      <c r="G16" s="15" t="s">
        <v>99</v>
      </c>
      <c r="H16" s="15" t="s">
        <v>39</v>
      </c>
      <c r="I16" s="26">
        <v>44133</v>
      </c>
      <c r="J16" s="26">
        <v>44498</v>
      </c>
      <c r="K16" s="27" t="str">
        <f t="shared" ca="1" si="0"/>
        <v>VENCIDO</v>
      </c>
      <c r="L16" s="28">
        <f t="shared" ca="1" si="1"/>
        <v>-504</v>
      </c>
      <c r="M16" s="27" t="str">
        <f t="shared" ca="1" si="2"/>
        <v>VENCIDO HACE -504 DÍAS</v>
      </c>
      <c r="N16" s="29">
        <v>152269.04</v>
      </c>
      <c r="O16" s="21">
        <f t="shared" si="3"/>
        <v>152269.03999999998</v>
      </c>
      <c r="P16" s="30">
        <v>102269.04</v>
      </c>
      <c r="Q16" s="30">
        <v>50000</v>
      </c>
      <c r="R16" s="30"/>
      <c r="S16" s="30"/>
      <c r="T16" s="31" t="s">
        <v>30</v>
      </c>
      <c r="U16" s="15" t="s">
        <v>31</v>
      </c>
      <c r="V16" s="15"/>
      <c r="W16" s="15"/>
    </row>
    <row r="17" spans="1:23" ht="37.5" customHeight="1" x14ac:dyDescent="0.25">
      <c r="A17" s="32">
        <v>2020</v>
      </c>
      <c r="B17" s="15" t="s">
        <v>79</v>
      </c>
      <c r="C17" s="32" t="s">
        <v>100</v>
      </c>
      <c r="D17" s="32" t="s">
        <v>101</v>
      </c>
      <c r="E17" s="33" t="s">
        <v>102</v>
      </c>
      <c r="F17" s="32" t="s">
        <v>103</v>
      </c>
      <c r="G17" s="32" t="s">
        <v>104</v>
      </c>
      <c r="H17" s="15" t="s">
        <v>78</v>
      </c>
      <c r="I17" s="26">
        <v>43993</v>
      </c>
      <c r="J17" s="26">
        <v>44238</v>
      </c>
      <c r="K17" s="27" t="str">
        <f t="shared" ca="1" si="0"/>
        <v>VENCIDO</v>
      </c>
      <c r="L17" s="28">
        <f t="shared" ca="1" si="1"/>
        <v>-764</v>
      </c>
      <c r="M17" s="27" t="str">
        <f t="shared" ca="1" si="2"/>
        <v>VENCIDO HACE -764 DÍAS</v>
      </c>
      <c r="N17" s="29">
        <v>41579.160000000003</v>
      </c>
      <c r="O17" s="21">
        <f t="shared" si="3"/>
        <v>41579.160000000003</v>
      </c>
      <c r="P17" s="30">
        <v>21579.16</v>
      </c>
      <c r="Q17" s="30">
        <v>0</v>
      </c>
      <c r="R17" s="30">
        <v>20000</v>
      </c>
      <c r="S17" s="30"/>
      <c r="T17" s="31" t="s">
        <v>30</v>
      </c>
      <c r="U17" s="15" t="s">
        <v>31</v>
      </c>
      <c r="V17" s="15"/>
      <c r="W17" s="15"/>
    </row>
    <row r="18" spans="1:23" ht="37.5" customHeight="1" x14ac:dyDescent="0.25">
      <c r="A18" s="24">
        <v>2020</v>
      </c>
      <c r="B18" s="24" t="s">
        <v>55</v>
      </c>
      <c r="C18" s="24" t="s">
        <v>105</v>
      </c>
      <c r="D18" s="24" t="s">
        <v>106</v>
      </c>
      <c r="E18" s="24" t="s">
        <v>107</v>
      </c>
      <c r="F18" s="24" t="s">
        <v>108</v>
      </c>
      <c r="G18" s="24" t="s">
        <v>109</v>
      </c>
      <c r="H18" s="15" t="s">
        <v>94</v>
      </c>
      <c r="I18" s="26">
        <v>44085</v>
      </c>
      <c r="J18" s="26">
        <v>44815</v>
      </c>
      <c r="K18" s="27" t="str">
        <f t="shared" ca="1" si="0"/>
        <v>VENCIDO</v>
      </c>
      <c r="L18" s="28">
        <f t="shared" ca="1" si="1"/>
        <v>-187</v>
      </c>
      <c r="M18" s="27" t="str">
        <f t="shared" ca="1" si="2"/>
        <v>VENCIDO HACE -187 DÍAS</v>
      </c>
      <c r="N18" s="29">
        <v>0</v>
      </c>
      <c r="O18" s="21">
        <f t="shared" si="3"/>
        <v>0</v>
      </c>
      <c r="P18" s="30"/>
      <c r="Q18" s="30"/>
      <c r="R18" s="30"/>
      <c r="S18" s="30"/>
      <c r="T18" s="15" t="s">
        <v>40</v>
      </c>
      <c r="U18" s="15" t="s">
        <v>31</v>
      </c>
      <c r="V18" s="15">
        <v>1</v>
      </c>
      <c r="W18" s="24" t="s">
        <v>110</v>
      </c>
    </row>
    <row r="19" spans="1:23" ht="37.5" customHeight="1" x14ac:dyDescent="0.25">
      <c r="A19" s="15">
        <v>2020</v>
      </c>
      <c r="B19" s="15" t="s">
        <v>42</v>
      </c>
      <c r="C19" s="15" t="s">
        <v>64</v>
      </c>
      <c r="D19" s="15" t="s">
        <v>65</v>
      </c>
      <c r="E19" s="35" t="s">
        <v>111</v>
      </c>
      <c r="F19" s="15" t="s">
        <v>112</v>
      </c>
      <c r="G19" s="15" t="s">
        <v>113</v>
      </c>
      <c r="H19" s="15" t="s">
        <v>114</v>
      </c>
      <c r="I19" s="26">
        <v>44167</v>
      </c>
      <c r="J19" s="26"/>
      <c r="K19" s="27" t="str">
        <f t="shared" ca="1" si="0"/>
        <v>VENCIDO</v>
      </c>
      <c r="L19" s="28">
        <f t="shared" ca="1" si="1"/>
        <v>-45002</v>
      </c>
      <c r="M19" s="27" t="str">
        <f t="shared" ca="1" si="2"/>
        <v>VENCIDO HACE -45002 DÍAS</v>
      </c>
      <c r="N19" s="29">
        <v>1431259.1099999999</v>
      </c>
      <c r="O19" s="21">
        <f t="shared" si="3"/>
        <v>1431259.1099999999</v>
      </c>
      <c r="P19" s="30">
        <v>411259.11</v>
      </c>
      <c r="Q19" s="30">
        <v>40000</v>
      </c>
      <c r="R19" s="30">
        <v>30000</v>
      </c>
      <c r="S19" s="30">
        <v>950000</v>
      </c>
      <c r="T19" s="31" t="s">
        <v>30</v>
      </c>
      <c r="U19" s="15" t="s">
        <v>31</v>
      </c>
      <c r="V19" s="15"/>
      <c r="W19" s="32"/>
    </row>
    <row r="20" spans="1:23" ht="37.5" customHeight="1" x14ac:dyDescent="0.25">
      <c r="A20" s="24">
        <v>2021</v>
      </c>
      <c r="B20" s="24" t="s">
        <v>33</v>
      </c>
      <c r="C20" s="24" t="s">
        <v>95</v>
      </c>
      <c r="D20" s="24" t="s">
        <v>35</v>
      </c>
      <c r="E20" s="25" t="s">
        <v>115</v>
      </c>
      <c r="F20" s="24" t="s">
        <v>116</v>
      </c>
      <c r="G20" s="24" t="s">
        <v>117</v>
      </c>
      <c r="H20" s="15" t="s">
        <v>118</v>
      </c>
      <c r="I20" s="26">
        <v>44382</v>
      </c>
      <c r="J20" s="26">
        <v>44502</v>
      </c>
      <c r="K20" s="27" t="str">
        <f t="shared" ca="1" si="0"/>
        <v>VENCIDO</v>
      </c>
      <c r="L20" s="28">
        <f t="shared" ca="1" si="1"/>
        <v>-500</v>
      </c>
      <c r="M20" s="27" t="str">
        <f t="shared" ca="1" si="2"/>
        <v>VENCIDO HACE -500 DÍAS</v>
      </c>
      <c r="N20" s="29">
        <v>14046</v>
      </c>
      <c r="O20" s="21">
        <f t="shared" si="3"/>
        <v>14046</v>
      </c>
      <c r="P20" s="30">
        <v>5568</v>
      </c>
      <c r="Q20" s="30">
        <v>8478</v>
      </c>
      <c r="R20" s="30"/>
      <c r="S20" s="30"/>
      <c r="T20" s="15" t="s">
        <v>119</v>
      </c>
      <c r="U20" s="15" t="s">
        <v>31</v>
      </c>
      <c r="V20" s="15">
        <v>1</v>
      </c>
      <c r="W20" s="24" t="s">
        <v>120</v>
      </c>
    </row>
    <row r="21" spans="1:23" ht="37.5" customHeight="1" x14ac:dyDescent="0.25">
      <c r="A21" s="15">
        <v>2021</v>
      </c>
      <c r="B21" s="15" t="s">
        <v>79</v>
      </c>
      <c r="C21" s="15" t="s">
        <v>121</v>
      </c>
      <c r="D21" s="15" t="s">
        <v>122</v>
      </c>
      <c r="E21" s="35" t="s">
        <v>123</v>
      </c>
      <c r="F21" s="15" t="s">
        <v>124</v>
      </c>
      <c r="G21" s="15" t="s">
        <v>125</v>
      </c>
      <c r="H21" s="26" t="s">
        <v>39</v>
      </c>
      <c r="I21" s="26">
        <v>44221</v>
      </c>
      <c r="J21" s="26">
        <v>44586</v>
      </c>
      <c r="K21" s="27" t="str">
        <f t="shared" ca="1" si="0"/>
        <v>VENCIDO</v>
      </c>
      <c r="L21" s="28">
        <f t="shared" ca="1" si="1"/>
        <v>-416</v>
      </c>
      <c r="M21" s="27" t="str">
        <f t="shared" ca="1" si="2"/>
        <v>VENCIDO HACE -416 DÍAS</v>
      </c>
      <c r="N21" s="29">
        <v>65892.77</v>
      </c>
      <c r="O21" s="21">
        <f t="shared" si="3"/>
        <v>65892.76999999999</v>
      </c>
      <c r="P21" s="30">
        <v>35892.769999999997</v>
      </c>
      <c r="Q21" s="30">
        <v>15000</v>
      </c>
      <c r="R21" s="30">
        <v>15000</v>
      </c>
      <c r="S21" s="30"/>
      <c r="T21" s="31" t="s">
        <v>30</v>
      </c>
      <c r="U21" s="15" t="s">
        <v>31</v>
      </c>
      <c r="V21" s="15"/>
      <c r="W21" s="15"/>
    </row>
    <row r="22" spans="1:23" ht="37.5" customHeight="1" x14ac:dyDescent="0.25">
      <c r="A22" s="24">
        <v>2021</v>
      </c>
      <c r="B22" s="15" t="s">
        <v>24</v>
      </c>
      <c r="C22" s="24" t="s">
        <v>126</v>
      </c>
      <c r="D22" s="24" t="s">
        <v>127</v>
      </c>
      <c r="E22" s="25" t="s">
        <v>128</v>
      </c>
      <c r="F22" s="24" t="s">
        <v>129</v>
      </c>
      <c r="G22" s="24" t="s">
        <v>130</v>
      </c>
      <c r="H22" s="15" t="s">
        <v>78</v>
      </c>
      <c r="I22" s="26">
        <v>44379</v>
      </c>
      <c r="J22" s="26">
        <v>44619</v>
      </c>
      <c r="K22" s="27" t="str">
        <f t="shared" ca="1" si="0"/>
        <v>VENCIDO</v>
      </c>
      <c r="L22" s="28">
        <f t="shared" ca="1" si="1"/>
        <v>-383</v>
      </c>
      <c r="M22" s="27" t="str">
        <f t="shared" ca="1" si="2"/>
        <v>VENCIDO HACE -383 DÍAS</v>
      </c>
      <c r="N22" s="29">
        <v>0</v>
      </c>
      <c r="O22" s="21">
        <f t="shared" si="3"/>
        <v>0</v>
      </c>
      <c r="P22" s="30"/>
      <c r="Q22" s="30"/>
      <c r="R22" s="30"/>
      <c r="S22" s="30"/>
      <c r="T22" s="15" t="s">
        <v>131</v>
      </c>
      <c r="U22" s="15" t="s">
        <v>31</v>
      </c>
      <c r="V22" s="15">
        <v>1</v>
      </c>
      <c r="W22" s="24" t="s">
        <v>132</v>
      </c>
    </row>
    <row r="23" spans="1:23" ht="37.5" customHeight="1" x14ac:dyDescent="0.25">
      <c r="A23" s="24">
        <v>2021</v>
      </c>
      <c r="B23" s="15" t="s">
        <v>69</v>
      </c>
      <c r="C23" s="24" t="s">
        <v>133</v>
      </c>
      <c r="D23" s="24" t="s">
        <v>134</v>
      </c>
      <c r="E23" s="25" t="s">
        <v>135</v>
      </c>
      <c r="F23" s="24" t="s">
        <v>136</v>
      </c>
      <c r="G23" s="24" t="s">
        <v>137</v>
      </c>
      <c r="H23" s="15" t="s">
        <v>39</v>
      </c>
      <c r="I23" s="26">
        <v>44363</v>
      </c>
      <c r="J23" s="26">
        <v>44723</v>
      </c>
      <c r="K23" s="27" t="str">
        <f t="shared" ca="1" si="0"/>
        <v>VENCIDO</v>
      </c>
      <c r="L23" s="28">
        <f t="shared" ca="1" si="1"/>
        <v>-279</v>
      </c>
      <c r="M23" s="27" t="str">
        <f t="shared" ca="1" si="2"/>
        <v>VENCIDO HACE -279 DÍAS</v>
      </c>
      <c r="N23" s="29">
        <v>25256</v>
      </c>
      <c r="O23" s="21">
        <f t="shared" si="3"/>
        <v>25256</v>
      </c>
      <c r="P23" s="30">
        <v>15256</v>
      </c>
      <c r="Q23" s="30">
        <v>10000</v>
      </c>
      <c r="R23" s="30"/>
      <c r="S23" s="30"/>
      <c r="T23" s="15" t="s">
        <v>30</v>
      </c>
      <c r="U23" s="15" t="s">
        <v>31</v>
      </c>
      <c r="V23" s="15">
        <v>1</v>
      </c>
      <c r="W23" s="24" t="s">
        <v>138</v>
      </c>
    </row>
    <row r="24" spans="1:23" ht="37.5" customHeight="1" x14ac:dyDescent="0.25">
      <c r="A24" s="24">
        <v>2021</v>
      </c>
      <c r="B24" s="15" t="s">
        <v>69</v>
      </c>
      <c r="C24" s="24" t="s">
        <v>139</v>
      </c>
      <c r="D24" s="24" t="s">
        <v>134</v>
      </c>
      <c r="E24" s="25" t="s">
        <v>135</v>
      </c>
      <c r="F24" s="24" t="s">
        <v>140</v>
      </c>
      <c r="G24" s="24" t="s">
        <v>141</v>
      </c>
      <c r="H24" s="15" t="s">
        <v>39</v>
      </c>
      <c r="I24" s="26">
        <v>44363</v>
      </c>
      <c r="J24" s="26">
        <v>44723</v>
      </c>
      <c r="K24" s="27" t="str">
        <f t="shared" ca="1" si="0"/>
        <v>VENCIDO</v>
      </c>
      <c r="L24" s="28">
        <f t="shared" ca="1" si="1"/>
        <v>-279</v>
      </c>
      <c r="M24" s="27" t="str">
        <f t="shared" ca="1" si="2"/>
        <v>VENCIDO HACE -279 DÍAS</v>
      </c>
      <c r="N24" s="29">
        <v>70020</v>
      </c>
      <c r="O24" s="21">
        <f t="shared" si="3"/>
        <v>70020</v>
      </c>
      <c r="P24" s="30">
        <v>30000</v>
      </c>
      <c r="Q24" s="30">
        <v>40020</v>
      </c>
      <c r="R24" s="30"/>
      <c r="S24" s="30"/>
      <c r="T24" s="15" t="s">
        <v>134</v>
      </c>
      <c r="U24" s="15" t="s">
        <v>31</v>
      </c>
      <c r="V24" s="15">
        <v>1</v>
      </c>
      <c r="W24" s="24"/>
    </row>
    <row r="25" spans="1:23" ht="37.5" customHeight="1" x14ac:dyDescent="0.25">
      <c r="A25" s="15">
        <v>2021</v>
      </c>
      <c r="B25" s="15" t="s">
        <v>79</v>
      </c>
      <c r="C25" s="15" t="s">
        <v>80</v>
      </c>
      <c r="D25" s="15" t="s">
        <v>142</v>
      </c>
      <c r="E25" s="35" t="s">
        <v>143</v>
      </c>
      <c r="F25" s="15" t="s">
        <v>144</v>
      </c>
      <c r="G25" s="15" t="s">
        <v>145</v>
      </c>
      <c r="H25" s="15" t="s">
        <v>29</v>
      </c>
      <c r="I25" s="26">
        <v>44432</v>
      </c>
      <c r="J25" s="26">
        <v>44612</v>
      </c>
      <c r="K25" s="27" t="str">
        <f t="shared" ca="1" si="0"/>
        <v>VENCIDO</v>
      </c>
      <c r="L25" s="28">
        <f t="shared" ca="1" si="1"/>
        <v>-390</v>
      </c>
      <c r="M25" s="27" t="str">
        <f t="shared" ca="1" si="2"/>
        <v>VENCIDO HACE -390 DÍAS</v>
      </c>
      <c r="N25" s="29">
        <v>67200</v>
      </c>
      <c r="O25" s="21">
        <f t="shared" si="3"/>
        <v>67200</v>
      </c>
      <c r="P25" s="30">
        <v>37200</v>
      </c>
      <c r="Q25" s="30">
        <v>30000</v>
      </c>
      <c r="R25" s="30"/>
      <c r="S25" s="30"/>
      <c r="T25" s="15" t="s">
        <v>30</v>
      </c>
      <c r="U25" s="15" t="s">
        <v>31</v>
      </c>
      <c r="V25" s="15"/>
      <c r="W25" s="15"/>
    </row>
    <row r="26" spans="1:23" ht="37.5" customHeight="1" x14ac:dyDescent="0.25">
      <c r="A26" s="24">
        <v>2021</v>
      </c>
      <c r="B26" s="15" t="s">
        <v>79</v>
      </c>
      <c r="C26" s="24" t="s">
        <v>146</v>
      </c>
      <c r="D26" s="24" t="s">
        <v>147</v>
      </c>
      <c r="E26" s="25" t="s">
        <v>148</v>
      </c>
      <c r="F26" s="24" t="s">
        <v>149</v>
      </c>
      <c r="G26" s="24" t="s">
        <v>150</v>
      </c>
      <c r="H26" s="15" t="s">
        <v>78</v>
      </c>
      <c r="I26" s="26">
        <v>44341</v>
      </c>
      <c r="J26" s="26">
        <v>44581</v>
      </c>
      <c r="K26" s="27" t="str">
        <f t="shared" ca="1" si="0"/>
        <v>VENCIDO</v>
      </c>
      <c r="L26" s="28">
        <f t="shared" ca="1" si="1"/>
        <v>-421</v>
      </c>
      <c r="M26" s="27" t="str">
        <f t="shared" ca="1" si="2"/>
        <v>VENCIDO HACE -421 DÍAS</v>
      </c>
      <c r="N26" s="29">
        <v>30000</v>
      </c>
      <c r="O26" s="21">
        <f t="shared" si="3"/>
        <v>30000</v>
      </c>
      <c r="P26" s="30">
        <v>20000</v>
      </c>
      <c r="Q26" s="30"/>
      <c r="R26" s="30">
        <v>10000</v>
      </c>
      <c r="S26" s="30"/>
      <c r="T26" s="15" t="s">
        <v>30</v>
      </c>
      <c r="U26" s="15" t="s">
        <v>31</v>
      </c>
      <c r="V26" s="15">
        <v>1</v>
      </c>
      <c r="W26" s="24" t="s">
        <v>151</v>
      </c>
    </row>
    <row r="27" spans="1:23" ht="37.5" customHeight="1" x14ac:dyDescent="0.25">
      <c r="A27" s="15">
        <v>2021</v>
      </c>
      <c r="B27" s="15" t="s">
        <v>24</v>
      </c>
      <c r="C27" s="15" t="s">
        <v>152</v>
      </c>
      <c r="D27" s="15" t="s">
        <v>153</v>
      </c>
      <c r="E27" s="35" t="s">
        <v>154</v>
      </c>
      <c r="F27" s="15" t="s">
        <v>155</v>
      </c>
      <c r="G27" s="15" t="s">
        <v>156</v>
      </c>
      <c r="H27" s="15" t="s">
        <v>29</v>
      </c>
      <c r="I27" s="26">
        <v>44440</v>
      </c>
      <c r="J27" s="26">
        <v>44530</v>
      </c>
      <c r="K27" s="27" t="str">
        <f t="shared" ca="1" si="0"/>
        <v>VENCIDO</v>
      </c>
      <c r="L27" s="28">
        <f t="shared" ca="1" si="1"/>
        <v>-472</v>
      </c>
      <c r="M27" s="27" t="str">
        <f t="shared" ca="1" si="2"/>
        <v>VENCIDO HACE -472 DÍAS</v>
      </c>
      <c r="N27" s="29">
        <v>22321.43</v>
      </c>
      <c r="O27" s="21">
        <f t="shared" si="3"/>
        <v>22321.43</v>
      </c>
      <c r="P27" s="30">
        <v>18321.43</v>
      </c>
      <c r="Q27" s="30"/>
      <c r="R27" s="30">
        <v>4000</v>
      </c>
      <c r="S27" s="30"/>
      <c r="T27" s="15" t="s">
        <v>30</v>
      </c>
      <c r="U27" s="15" t="s">
        <v>31</v>
      </c>
      <c r="V27" s="15"/>
      <c r="W27" s="15"/>
    </row>
    <row r="28" spans="1:23" ht="37.5" customHeight="1" x14ac:dyDescent="0.25">
      <c r="A28" s="24">
        <v>2021</v>
      </c>
      <c r="B28" s="15" t="s">
        <v>79</v>
      </c>
      <c r="C28" s="24" t="s">
        <v>157</v>
      </c>
      <c r="D28" s="24" t="s">
        <v>158</v>
      </c>
      <c r="E28" s="25" t="s">
        <v>159</v>
      </c>
      <c r="F28" s="24" t="s">
        <v>160</v>
      </c>
      <c r="G28" s="24" t="s">
        <v>161</v>
      </c>
      <c r="H28" s="15" t="s">
        <v>29</v>
      </c>
      <c r="I28" s="26">
        <v>44334</v>
      </c>
      <c r="J28" s="26">
        <v>44514</v>
      </c>
      <c r="K28" s="27" t="str">
        <f t="shared" ca="1" si="0"/>
        <v>VENCIDO</v>
      </c>
      <c r="L28" s="28">
        <f t="shared" ca="1" si="1"/>
        <v>-488</v>
      </c>
      <c r="M28" s="27" t="str">
        <f t="shared" ca="1" si="2"/>
        <v>VENCIDO HACE -488 DÍAS</v>
      </c>
      <c r="N28" s="29">
        <v>7000</v>
      </c>
      <c r="O28" s="21">
        <f t="shared" si="3"/>
        <v>7000</v>
      </c>
      <c r="P28" s="30">
        <v>0</v>
      </c>
      <c r="Q28" s="30">
        <v>0</v>
      </c>
      <c r="R28" s="30">
        <v>7000</v>
      </c>
      <c r="S28" s="30"/>
      <c r="T28" s="15" t="s">
        <v>158</v>
      </c>
      <c r="U28" s="15" t="s">
        <v>31</v>
      </c>
      <c r="V28" s="15">
        <v>1</v>
      </c>
      <c r="W28" s="24" t="s">
        <v>162</v>
      </c>
    </row>
    <row r="29" spans="1:23" ht="37.5" customHeight="1" x14ac:dyDescent="0.25">
      <c r="A29" s="24">
        <v>2021</v>
      </c>
      <c r="B29" s="15" t="s">
        <v>79</v>
      </c>
      <c r="C29" s="24" t="s">
        <v>100</v>
      </c>
      <c r="D29" s="24" t="s">
        <v>163</v>
      </c>
      <c r="E29" s="25" t="s">
        <v>164</v>
      </c>
      <c r="F29" s="24" t="s">
        <v>165</v>
      </c>
      <c r="G29" s="24" t="s">
        <v>166</v>
      </c>
      <c r="H29" s="15" t="s">
        <v>39</v>
      </c>
      <c r="I29" s="26">
        <v>44357</v>
      </c>
      <c r="J29" s="26">
        <v>44722</v>
      </c>
      <c r="K29" s="27" t="str">
        <f t="shared" ca="1" si="0"/>
        <v>VENCIDO</v>
      </c>
      <c r="L29" s="28">
        <f t="shared" ca="1" si="1"/>
        <v>-280</v>
      </c>
      <c r="M29" s="27" t="str">
        <f t="shared" ca="1" si="2"/>
        <v>VENCIDO HACE -280 DÍAS</v>
      </c>
      <c r="N29" s="29">
        <v>120000</v>
      </c>
      <c r="O29" s="21">
        <f t="shared" si="3"/>
        <v>120000</v>
      </c>
      <c r="P29" s="30">
        <v>60000</v>
      </c>
      <c r="Q29" s="30">
        <v>50000</v>
      </c>
      <c r="R29" s="30">
        <v>10000</v>
      </c>
      <c r="S29" s="30"/>
      <c r="T29" s="15" t="s">
        <v>30</v>
      </c>
      <c r="U29" s="15" t="s">
        <v>31</v>
      </c>
      <c r="V29" s="15">
        <v>1</v>
      </c>
      <c r="W29" s="24" t="s">
        <v>167</v>
      </c>
    </row>
    <row r="30" spans="1:23" ht="37.5" customHeight="1" x14ac:dyDescent="0.25">
      <c r="A30" s="24">
        <v>2021</v>
      </c>
      <c r="B30" s="15" t="s">
        <v>79</v>
      </c>
      <c r="C30" s="24" t="s">
        <v>168</v>
      </c>
      <c r="D30" s="24" t="s">
        <v>169</v>
      </c>
      <c r="E30" s="25" t="s">
        <v>170</v>
      </c>
      <c r="F30" s="24" t="s">
        <v>171</v>
      </c>
      <c r="G30" s="24" t="s">
        <v>141</v>
      </c>
      <c r="H30" s="15" t="s">
        <v>78</v>
      </c>
      <c r="I30" s="26">
        <v>44375</v>
      </c>
      <c r="J30" s="26">
        <v>44615</v>
      </c>
      <c r="K30" s="27" t="str">
        <f t="shared" ca="1" si="0"/>
        <v>VENCIDO</v>
      </c>
      <c r="L30" s="28">
        <f t="shared" ca="1" si="1"/>
        <v>-387</v>
      </c>
      <c r="M30" s="27" t="str">
        <f t="shared" ca="1" si="2"/>
        <v>VENCIDO HACE -387 DÍAS</v>
      </c>
      <c r="N30" s="29">
        <v>60000</v>
      </c>
      <c r="O30" s="21">
        <f t="shared" si="3"/>
        <v>60000</v>
      </c>
      <c r="P30" s="30">
        <v>30000</v>
      </c>
      <c r="Q30" s="30">
        <v>15000</v>
      </c>
      <c r="R30" s="30">
        <v>15000</v>
      </c>
      <c r="S30" s="30"/>
      <c r="T30" s="15" t="s">
        <v>30</v>
      </c>
      <c r="U30" s="15" t="s">
        <v>31</v>
      </c>
      <c r="V30" s="15">
        <v>1</v>
      </c>
      <c r="W30" s="24"/>
    </row>
    <row r="31" spans="1:23" ht="37.5" customHeight="1" x14ac:dyDescent="0.25">
      <c r="A31" s="24">
        <v>2021</v>
      </c>
      <c r="B31" s="24" t="s">
        <v>55</v>
      </c>
      <c r="C31" s="24" t="s">
        <v>172</v>
      </c>
      <c r="D31" s="24" t="s">
        <v>173</v>
      </c>
      <c r="E31" s="25" t="s">
        <v>174</v>
      </c>
      <c r="F31" s="24" t="s">
        <v>175</v>
      </c>
      <c r="G31" s="24" t="s">
        <v>176</v>
      </c>
      <c r="H31" s="15" t="s">
        <v>78</v>
      </c>
      <c r="I31" s="26">
        <v>44375</v>
      </c>
      <c r="J31" s="26">
        <v>44615</v>
      </c>
      <c r="K31" s="27" t="str">
        <f t="shared" ca="1" si="0"/>
        <v>VENCIDO</v>
      </c>
      <c r="L31" s="28">
        <f t="shared" ca="1" si="1"/>
        <v>-387</v>
      </c>
      <c r="M31" s="27" t="str">
        <f t="shared" ca="1" si="2"/>
        <v>VENCIDO HACE -387 DÍAS</v>
      </c>
      <c r="N31" s="29">
        <v>46160.3</v>
      </c>
      <c r="O31" s="21">
        <f t="shared" si="3"/>
        <v>46160.3</v>
      </c>
      <c r="P31" s="30">
        <v>26160.3</v>
      </c>
      <c r="Q31" s="30"/>
      <c r="R31" s="30">
        <v>20000</v>
      </c>
      <c r="S31" s="30"/>
      <c r="T31" s="15" t="s">
        <v>30</v>
      </c>
      <c r="U31" s="15" t="s">
        <v>31</v>
      </c>
      <c r="V31" s="15">
        <v>1</v>
      </c>
      <c r="W31" s="24" t="s">
        <v>177</v>
      </c>
    </row>
    <row r="32" spans="1:23" ht="37.5" customHeight="1" x14ac:dyDescent="0.25">
      <c r="A32" s="15">
        <v>2021</v>
      </c>
      <c r="B32" s="15" t="s">
        <v>55</v>
      </c>
      <c r="C32" s="15" t="s">
        <v>56</v>
      </c>
      <c r="D32" s="15" t="s">
        <v>178</v>
      </c>
      <c r="E32" s="35" t="s">
        <v>179</v>
      </c>
      <c r="F32" s="15" t="s">
        <v>180</v>
      </c>
      <c r="G32" s="15" t="s">
        <v>181</v>
      </c>
      <c r="H32" s="15" t="s">
        <v>29</v>
      </c>
      <c r="I32" s="26">
        <v>44473</v>
      </c>
      <c r="J32" s="26">
        <v>44653</v>
      </c>
      <c r="K32" s="27" t="str">
        <f t="shared" ca="1" si="0"/>
        <v>VENCIDO</v>
      </c>
      <c r="L32" s="28">
        <f t="shared" ca="1" si="1"/>
        <v>-349</v>
      </c>
      <c r="M32" s="27" t="str">
        <f t="shared" ca="1" si="2"/>
        <v>VENCIDO HACE -349 DÍAS</v>
      </c>
      <c r="N32" s="29">
        <v>34800</v>
      </c>
      <c r="O32" s="21">
        <f t="shared" si="3"/>
        <v>34800</v>
      </c>
      <c r="P32" s="30">
        <v>17400</v>
      </c>
      <c r="Q32" s="30"/>
      <c r="R32" s="30">
        <v>17400</v>
      </c>
      <c r="S32" s="30"/>
      <c r="T32" s="31" t="s">
        <v>182</v>
      </c>
      <c r="U32" s="15" t="s">
        <v>31</v>
      </c>
      <c r="V32" s="15"/>
      <c r="W32" s="34"/>
    </row>
    <row r="33" spans="1:23" ht="37.5" customHeight="1" x14ac:dyDescent="0.25">
      <c r="A33" s="15">
        <v>2021</v>
      </c>
      <c r="B33" s="15" t="s">
        <v>24</v>
      </c>
      <c r="C33" s="15" t="s">
        <v>25</v>
      </c>
      <c r="D33" s="15" t="s">
        <v>183</v>
      </c>
      <c r="E33" s="35" t="s">
        <v>184</v>
      </c>
      <c r="F33" s="15" t="s">
        <v>185</v>
      </c>
      <c r="G33" s="15" t="s">
        <v>186</v>
      </c>
      <c r="H33" s="15" t="s">
        <v>94</v>
      </c>
      <c r="I33" s="26">
        <v>44333</v>
      </c>
      <c r="J33" s="26">
        <v>45063</v>
      </c>
      <c r="K33" s="27" t="str">
        <f t="shared" ca="1" si="0"/>
        <v>VIGENTE</v>
      </c>
      <c r="L33" s="28">
        <f t="shared" ca="1" si="1"/>
        <v>61</v>
      </c>
      <c r="M33" s="27" t="str">
        <f t="shared" ca="1" si="2"/>
        <v>FALTAN 61  DÍAS</v>
      </c>
      <c r="N33" s="29">
        <v>0</v>
      </c>
      <c r="O33" s="21">
        <f t="shared" si="3"/>
        <v>0</v>
      </c>
      <c r="P33" s="30"/>
      <c r="Q33" s="30"/>
      <c r="R33" s="30"/>
      <c r="S33" s="30"/>
      <c r="T33" s="15" t="s">
        <v>183</v>
      </c>
      <c r="U33" s="15" t="s">
        <v>31</v>
      </c>
      <c r="V33" s="15"/>
      <c r="W33" s="15"/>
    </row>
    <row r="34" spans="1:23" ht="37.5" customHeight="1" x14ac:dyDescent="0.25">
      <c r="A34" s="15">
        <v>2021</v>
      </c>
      <c r="B34" s="15" t="s">
        <v>69</v>
      </c>
      <c r="C34" s="15" t="s">
        <v>139</v>
      </c>
      <c r="D34" s="15" t="s">
        <v>134</v>
      </c>
      <c r="E34" s="35" t="s">
        <v>135</v>
      </c>
      <c r="F34" s="15" t="s">
        <v>187</v>
      </c>
      <c r="G34" s="15" t="s">
        <v>188</v>
      </c>
      <c r="H34" s="15" t="s">
        <v>189</v>
      </c>
      <c r="I34" s="26">
        <v>44376</v>
      </c>
      <c r="J34" s="26">
        <v>45036</v>
      </c>
      <c r="K34" s="27" t="str">
        <f t="shared" ca="1" si="0"/>
        <v>VIGENTE</v>
      </c>
      <c r="L34" s="28">
        <f t="shared" ca="1" si="1"/>
        <v>34</v>
      </c>
      <c r="M34" s="27" t="str">
        <f t="shared" ca="1" si="2"/>
        <v>FALTAN 34  DÍAS</v>
      </c>
      <c r="N34" s="29">
        <v>0</v>
      </c>
      <c r="O34" s="21">
        <f t="shared" si="3"/>
        <v>0</v>
      </c>
      <c r="P34" s="30">
        <v>0</v>
      </c>
      <c r="Q34" s="30">
        <v>0</v>
      </c>
      <c r="R34" s="30">
        <v>0</v>
      </c>
      <c r="S34" s="30"/>
      <c r="T34" s="15" t="s">
        <v>134</v>
      </c>
      <c r="U34" s="15" t="s">
        <v>31</v>
      </c>
      <c r="V34" s="15"/>
      <c r="W34" s="15"/>
    </row>
    <row r="35" spans="1:23" ht="37.5" customHeight="1" x14ac:dyDescent="0.25">
      <c r="A35" s="15">
        <v>2021</v>
      </c>
      <c r="B35" s="15" t="s">
        <v>79</v>
      </c>
      <c r="C35" s="15" t="s">
        <v>80</v>
      </c>
      <c r="D35" s="15" t="s">
        <v>142</v>
      </c>
      <c r="E35" s="35" t="s">
        <v>190</v>
      </c>
      <c r="F35" s="15" t="s">
        <v>191</v>
      </c>
      <c r="G35" s="15" t="s">
        <v>192</v>
      </c>
      <c r="H35" s="15" t="s">
        <v>94</v>
      </c>
      <c r="I35" s="26">
        <v>44343</v>
      </c>
      <c r="J35" s="26">
        <v>45063</v>
      </c>
      <c r="K35" s="27" t="str">
        <f t="shared" ca="1" si="0"/>
        <v>VIGENTE</v>
      </c>
      <c r="L35" s="28">
        <f t="shared" ca="1" si="1"/>
        <v>61</v>
      </c>
      <c r="M35" s="27" t="str">
        <f t="shared" ca="1" si="2"/>
        <v>FALTAN 61  DÍAS</v>
      </c>
      <c r="N35" s="29">
        <v>0</v>
      </c>
      <c r="O35" s="21">
        <f t="shared" si="3"/>
        <v>0</v>
      </c>
      <c r="P35" s="30">
        <v>0</v>
      </c>
      <c r="Q35" s="30">
        <v>0</v>
      </c>
      <c r="R35" s="30">
        <v>0</v>
      </c>
      <c r="S35" s="30">
        <v>0</v>
      </c>
      <c r="T35" s="15" t="s">
        <v>142</v>
      </c>
      <c r="U35" s="15" t="s">
        <v>31</v>
      </c>
      <c r="V35" s="15"/>
      <c r="W35" s="15"/>
    </row>
    <row r="36" spans="1:23" ht="37.5" customHeight="1" x14ac:dyDescent="0.25">
      <c r="A36" s="15">
        <v>2022</v>
      </c>
      <c r="B36" s="15" t="s">
        <v>79</v>
      </c>
      <c r="C36" s="15" t="s">
        <v>100</v>
      </c>
      <c r="D36" s="15" t="s">
        <v>193</v>
      </c>
      <c r="E36" s="35" t="s">
        <v>194</v>
      </c>
      <c r="F36" s="15" t="s">
        <v>195</v>
      </c>
      <c r="G36" s="34" t="s">
        <v>196</v>
      </c>
      <c r="H36" s="34" t="s">
        <v>78</v>
      </c>
      <c r="I36" s="36">
        <v>44746</v>
      </c>
      <c r="J36" s="36">
        <v>44986</v>
      </c>
      <c r="K36" s="27" t="str">
        <f t="shared" ca="1" si="0"/>
        <v>VENCIDO</v>
      </c>
      <c r="L36" s="28">
        <f t="shared" ca="1" si="1"/>
        <v>-16</v>
      </c>
      <c r="M36" s="27" t="str">
        <f t="shared" ca="1" si="2"/>
        <v>VENCIDO HACE -16 DÍAS</v>
      </c>
      <c r="N36" s="29">
        <v>130000</v>
      </c>
      <c r="O36" s="21">
        <f t="shared" si="3"/>
        <v>130000</v>
      </c>
      <c r="P36" s="37">
        <v>30000</v>
      </c>
      <c r="Q36" s="37">
        <v>40000</v>
      </c>
      <c r="R36" s="37">
        <v>60000</v>
      </c>
      <c r="S36" s="37"/>
      <c r="T36" s="15" t="s">
        <v>197</v>
      </c>
      <c r="U36" s="15" t="s">
        <v>31</v>
      </c>
      <c r="V36" s="15"/>
      <c r="W36" s="15"/>
    </row>
    <row r="37" spans="1:23" ht="37.5" customHeight="1" x14ac:dyDescent="0.25">
      <c r="A37" s="15">
        <v>2022</v>
      </c>
      <c r="B37" s="15" t="s">
        <v>69</v>
      </c>
      <c r="C37" s="15" t="s">
        <v>69</v>
      </c>
      <c r="D37" s="15" t="s">
        <v>198</v>
      </c>
      <c r="E37" s="35" t="s">
        <v>199</v>
      </c>
      <c r="F37" s="15" t="s">
        <v>200</v>
      </c>
      <c r="G37" s="34" t="s">
        <v>201</v>
      </c>
      <c r="H37" s="34" t="s">
        <v>39</v>
      </c>
      <c r="I37" s="36">
        <v>44791</v>
      </c>
      <c r="J37" s="36">
        <v>45001</v>
      </c>
      <c r="K37" s="27" t="str">
        <f t="shared" ca="1" si="0"/>
        <v>VENCIDO</v>
      </c>
      <c r="L37" s="28">
        <f t="shared" ca="1" si="1"/>
        <v>-1</v>
      </c>
      <c r="M37" s="27" t="str">
        <f t="shared" ca="1" si="2"/>
        <v>VENCIDO HACE -1 DÍAS</v>
      </c>
      <c r="N37" s="29">
        <v>100000</v>
      </c>
      <c r="O37" s="21">
        <f t="shared" si="3"/>
        <v>100000</v>
      </c>
      <c r="P37" s="37">
        <v>50000</v>
      </c>
      <c r="Q37" s="37">
        <v>50000</v>
      </c>
      <c r="R37" s="37"/>
      <c r="S37" s="37"/>
      <c r="T37" s="15" t="s">
        <v>198</v>
      </c>
      <c r="U37" s="15" t="s">
        <v>31</v>
      </c>
      <c r="V37" s="15"/>
      <c r="W37" s="15"/>
    </row>
    <row r="38" spans="1:23" ht="37.5" customHeight="1" x14ac:dyDescent="0.25">
      <c r="A38" s="15">
        <v>2022</v>
      </c>
      <c r="B38" s="15" t="s">
        <v>69</v>
      </c>
      <c r="C38" s="15" t="s">
        <v>133</v>
      </c>
      <c r="D38" s="15" t="s">
        <v>198</v>
      </c>
      <c r="E38" s="35" t="s">
        <v>202</v>
      </c>
      <c r="F38" s="15" t="s">
        <v>203</v>
      </c>
      <c r="G38" s="34" t="s">
        <v>204</v>
      </c>
      <c r="H38" s="34" t="s">
        <v>39</v>
      </c>
      <c r="I38" s="36">
        <v>44636</v>
      </c>
      <c r="J38" s="36">
        <v>45001</v>
      </c>
      <c r="K38" s="27" t="str">
        <f t="shared" ca="1" si="0"/>
        <v>VENCIDO</v>
      </c>
      <c r="L38" s="28">
        <f t="shared" ca="1" si="1"/>
        <v>-1</v>
      </c>
      <c r="M38" s="27" t="str">
        <f t="shared" ca="1" si="2"/>
        <v>VENCIDO HACE -1 DÍAS</v>
      </c>
      <c r="N38" s="29">
        <v>110249.77</v>
      </c>
      <c r="O38" s="21">
        <f t="shared" si="3"/>
        <v>110249.77</v>
      </c>
      <c r="P38" s="37">
        <v>45500</v>
      </c>
      <c r="Q38" s="37">
        <v>45500</v>
      </c>
      <c r="R38" s="37">
        <v>19249.77</v>
      </c>
      <c r="S38" s="37"/>
      <c r="T38" s="15" t="s">
        <v>198</v>
      </c>
      <c r="U38" s="15" t="s">
        <v>31</v>
      </c>
      <c r="V38" s="15"/>
      <c r="W38" s="15"/>
    </row>
    <row r="39" spans="1:23" ht="37.5" customHeight="1" x14ac:dyDescent="0.25">
      <c r="A39" s="15">
        <v>2022</v>
      </c>
      <c r="B39" s="15" t="s">
        <v>69</v>
      </c>
      <c r="C39" s="15" t="s">
        <v>139</v>
      </c>
      <c r="D39" s="15" t="s">
        <v>198</v>
      </c>
      <c r="E39" s="35" t="s">
        <v>205</v>
      </c>
      <c r="F39" s="15" t="s">
        <v>206</v>
      </c>
      <c r="G39" s="34" t="s">
        <v>207</v>
      </c>
      <c r="H39" s="34" t="s">
        <v>39</v>
      </c>
      <c r="I39" s="36">
        <v>44641</v>
      </c>
      <c r="J39" s="36">
        <v>45006</v>
      </c>
      <c r="K39" s="27" t="str">
        <f t="shared" ca="1" si="0"/>
        <v>POR VENCER EN MENOS DE  4 DÍAS</v>
      </c>
      <c r="L39" s="28">
        <f t="shared" ca="1" si="1"/>
        <v>4</v>
      </c>
      <c r="M39" s="27" t="str">
        <f t="shared" ca="1" si="2"/>
        <v>TIENE 4 DÍAS</v>
      </c>
      <c r="N39" s="29">
        <v>198000</v>
      </c>
      <c r="O39" s="21">
        <f t="shared" si="3"/>
        <v>198000</v>
      </c>
      <c r="P39" s="37">
        <v>150000</v>
      </c>
      <c r="Q39" s="37">
        <v>48000</v>
      </c>
      <c r="R39" s="37"/>
      <c r="S39" s="37"/>
      <c r="T39" s="15" t="s">
        <v>198</v>
      </c>
      <c r="U39" s="15" t="s">
        <v>31</v>
      </c>
      <c r="V39" s="15"/>
      <c r="W39" s="15"/>
    </row>
    <row r="40" spans="1:23" ht="37.5" customHeight="1" x14ac:dyDescent="0.25">
      <c r="A40" s="15">
        <v>2022</v>
      </c>
      <c r="B40" s="15" t="s">
        <v>79</v>
      </c>
      <c r="C40" s="15" t="s">
        <v>80</v>
      </c>
      <c r="D40" s="15" t="s">
        <v>208</v>
      </c>
      <c r="E40" s="35" t="s">
        <v>209</v>
      </c>
      <c r="F40" s="15" t="s">
        <v>209</v>
      </c>
      <c r="G40" s="34" t="s">
        <v>210</v>
      </c>
      <c r="H40" s="34" t="s">
        <v>39</v>
      </c>
      <c r="I40" s="36">
        <v>44735</v>
      </c>
      <c r="J40" s="36">
        <v>45100</v>
      </c>
      <c r="K40" s="27" t="str">
        <f t="shared" ca="1" si="0"/>
        <v>VIGENTE</v>
      </c>
      <c r="L40" s="28">
        <f t="shared" ca="1" si="1"/>
        <v>98</v>
      </c>
      <c r="M40" s="27" t="str">
        <f t="shared" ca="1" si="2"/>
        <v>FALTAN 98  DÍAS</v>
      </c>
      <c r="N40" s="29">
        <v>0</v>
      </c>
      <c r="O40" s="21">
        <f t="shared" si="3"/>
        <v>0</v>
      </c>
      <c r="P40" s="37">
        <v>0</v>
      </c>
      <c r="Q40" s="37">
        <v>0</v>
      </c>
      <c r="R40" s="37">
        <v>0</v>
      </c>
      <c r="S40" s="37">
        <v>0</v>
      </c>
      <c r="T40" s="34" t="s">
        <v>211</v>
      </c>
      <c r="U40" s="15" t="s">
        <v>31</v>
      </c>
      <c r="V40" s="15"/>
      <c r="W40" s="15"/>
    </row>
    <row r="41" spans="1:23" ht="37.5" customHeight="1" x14ac:dyDescent="0.25">
      <c r="A41" s="15">
        <v>2022</v>
      </c>
      <c r="B41" s="34" t="s">
        <v>55</v>
      </c>
      <c r="C41" s="15" t="s">
        <v>212</v>
      </c>
      <c r="D41" s="15" t="s">
        <v>213</v>
      </c>
      <c r="E41" s="35" t="s">
        <v>214</v>
      </c>
      <c r="F41" s="15" t="s">
        <v>215</v>
      </c>
      <c r="G41" s="34" t="s">
        <v>68</v>
      </c>
      <c r="H41" s="34" t="s">
        <v>39</v>
      </c>
      <c r="I41" s="36">
        <v>44784</v>
      </c>
      <c r="J41" s="36">
        <v>45149</v>
      </c>
      <c r="K41" s="27" t="str">
        <f t="shared" ca="1" si="0"/>
        <v>VIGENTE</v>
      </c>
      <c r="L41" s="28">
        <f t="shared" ca="1" si="1"/>
        <v>147</v>
      </c>
      <c r="M41" s="27" t="str">
        <f t="shared" ca="1" si="2"/>
        <v>FALTAN 147  DÍAS</v>
      </c>
      <c r="N41" s="29">
        <v>105000</v>
      </c>
      <c r="O41" s="21">
        <f t="shared" si="3"/>
        <v>105000</v>
      </c>
      <c r="P41" s="37">
        <v>30000</v>
      </c>
      <c r="Q41" s="37">
        <v>50000</v>
      </c>
      <c r="R41" s="37">
        <v>10000</v>
      </c>
      <c r="S41" s="37">
        <v>15000</v>
      </c>
      <c r="T41" s="15" t="s">
        <v>213</v>
      </c>
      <c r="U41" s="15" t="s">
        <v>31</v>
      </c>
      <c r="V41" s="15"/>
      <c r="W41" s="15"/>
    </row>
    <row r="42" spans="1:23" ht="37.5" customHeight="1" x14ac:dyDescent="0.25">
      <c r="A42" s="15">
        <v>2022</v>
      </c>
      <c r="B42" s="15" t="s">
        <v>33</v>
      </c>
      <c r="C42" s="15" t="s">
        <v>95</v>
      </c>
      <c r="D42" s="15" t="s">
        <v>216</v>
      </c>
      <c r="E42" s="35" t="s">
        <v>217</v>
      </c>
      <c r="F42" s="35" t="s">
        <v>218</v>
      </c>
      <c r="G42" s="34" t="s">
        <v>219</v>
      </c>
      <c r="H42" s="34" t="s">
        <v>78</v>
      </c>
      <c r="I42" s="36">
        <v>44684</v>
      </c>
      <c r="J42" s="36">
        <v>44924</v>
      </c>
      <c r="K42" s="27" t="str">
        <f t="shared" ca="1" si="0"/>
        <v>VENCIDO</v>
      </c>
      <c r="L42" s="28">
        <f t="shared" ca="1" si="1"/>
        <v>-78</v>
      </c>
      <c r="M42" s="27" t="str">
        <f t="shared" ca="1" si="2"/>
        <v>VENCIDO HACE -78 DÍAS</v>
      </c>
      <c r="N42" s="29">
        <v>129596.28</v>
      </c>
      <c r="O42" s="21">
        <f t="shared" si="3"/>
        <v>129596.28</v>
      </c>
      <c r="P42" s="37">
        <v>50000</v>
      </c>
      <c r="Q42" s="37">
        <v>79596.28</v>
      </c>
      <c r="R42" s="37"/>
      <c r="S42" s="37"/>
      <c r="T42" s="15" t="s">
        <v>216</v>
      </c>
      <c r="U42" s="15" t="s">
        <v>31</v>
      </c>
      <c r="V42" s="15"/>
      <c r="W42" s="15"/>
    </row>
    <row r="43" spans="1:23" ht="37.5" customHeight="1" x14ac:dyDescent="0.25">
      <c r="A43" s="15">
        <v>2022</v>
      </c>
      <c r="B43" s="34" t="s">
        <v>55</v>
      </c>
      <c r="C43" s="15" t="s">
        <v>220</v>
      </c>
      <c r="D43" s="15" t="s">
        <v>221</v>
      </c>
      <c r="E43" s="35" t="s">
        <v>222</v>
      </c>
      <c r="F43" s="35" t="s">
        <v>223</v>
      </c>
      <c r="G43" s="15" t="s">
        <v>224</v>
      </c>
      <c r="H43" s="34" t="s">
        <v>78</v>
      </c>
      <c r="I43" s="36">
        <v>44769</v>
      </c>
      <c r="J43" s="36">
        <v>45009</v>
      </c>
      <c r="K43" s="27" t="str">
        <f t="shared" ca="1" si="0"/>
        <v>POR VENCER EN MENOS DE  7 DÍAS</v>
      </c>
      <c r="L43" s="28">
        <f t="shared" ca="1" si="1"/>
        <v>7</v>
      </c>
      <c r="M43" s="27" t="str">
        <f t="shared" ca="1" si="2"/>
        <v>TIENE 7 DÍAS</v>
      </c>
      <c r="N43" s="29">
        <v>41227.119999999995</v>
      </c>
      <c r="O43" s="21">
        <f t="shared" si="3"/>
        <v>41227.119999999995</v>
      </c>
      <c r="P43" s="37">
        <v>31227.119999999999</v>
      </c>
      <c r="Q43" s="37"/>
      <c r="R43" s="37">
        <v>10000</v>
      </c>
      <c r="S43" s="37"/>
      <c r="T43" s="31" t="s">
        <v>30</v>
      </c>
      <c r="U43" s="15" t="s">
        <v>31</v>
      </c>
      <c r="V43" s="15"/>
      <c r="W43" s="15"/>
    </row>
    <row r="44" spans="1:23" ht="37.5" customHeight="1" x14ac:dyDescent="0.25">
      <c r="A44" s="15">
        <v>2022</v>
      </c>
      <c r="B44" s="15" t="s">
        <v>24</v>
      </c>
      <c r="C44" s="15" t="s">
        <v>225</v>
      </c>
      <c r="D44" s="15" t="s">
        <v>225</v>
      </c>
      <c r="E44" s="35" t="s">
        <v>226</v>
      </c>
      <c r="F44" s="35" t="s">
        <v>227</v>
      </c>
      <c r="G44" s="15" t="s">
        <v>228</v>
      </c>
      <c r="H44" s="34" t="s">
        <v>229</v>
      </c>
      <c r="I44" s="26">
        <v>44875</v>
      </c>
      <c r="J44" s="26">
        <v>44935</v>
      </c>
      <c r="K44" s="27" t="str">
        <f t="shared" ca="1" si="0"/>
        <v>VENCIDO</v>
      </c>
      <c r="L44" s="28">
        <f t="shared" ca="1" si="1"/>
        <v>-67</v>
      </c>
      <c r="M44" s="27" t="str">
        <f t="shared" ca="1" si="2"/>
        <v>VENCIDO HACE -67 DÍAS</v>
      </c>
      <c r="N44" s="29">
        <v>20317.89</v>
      </c>
      <c r="O44" s="21">
        <f t="shared" si="3"/>
        <v>20317.89</v>
      </c>
      <c r="P44" s="38">
        <v>8317.89</v>
      </c>
      <c r="Q44" s="38"/>
      <c r="R44" s="38">
        <v>12000</v>
      </c>
      <c r="S44" s="38"/>
      <c r="T44" s="31" t="s">
        <v>230</v>
      </c>
      <c r="U44" s="15" t="s">
        <v>31</v>
      </c>
      <c r="V44" s="15"/>
      <c r="W44" s="34"/>
    </row>
    <row r="45" spans="1:23" ht="37.5" customHeight="1" x14ac:dyDescent="0.25">
      <c r="A45" s="15">
        <v>2022</v>
      </c>
      <c r="B45" s="34" t="s">
        <v>55</v>
      </c>
      <c r="C45" s="15" t="s">
        <v>172</v>
      </c>
      <c r="D45" s="15" t="s">
        <v>231</v>
      </c>
      <c r="E45" s="35" t="s">
        <v>232</v>
      </c>
      <c r="F45" s="35" t="s">
        <v>233</v>
      </c>
      <c r="G45" s="34" t="s">
        <v>234</v>
      </c>
      <c r="H45" s="34" t="s">
        <v>29</v>
      </c>
      <c r="I45" s="36">
        <v>44712</v>
      </c>
      <c r="J45" s="36">
        <v>44892</v>
      </c>
      <c r="K45" s="27" t="str">
        <f t="shared" ca="1" si="0"/>
        <v>VENCIDO</v>
      </c>
      <c r="L45" s="28">
        <f t="shared" ca="1" si="1"/>
        <v>-110</v>
      </c>
      <c r="M45" s="27" t="str">
        <f t="shared" ca="1" si="2"/>
        <v>VENCIDO HACE -110 DÍAS</v>
      </c>
      <c r="N45" s="29">
        <v>45000</v>
      </c>
      <c r="O45" s="21">
        <f t="shared" si="3"/>
        <v>45000</v>
      </c>
      <c r="P45" s="37">
        <v>25000</v>
      </c>
      <c r="Q45" s="37"/>
      <c r="R45" s="37">
        <v>20000</v>
      </c>
      <c r="S45" s="37"/>
      <c r="T45" s="31" t="s">
        <v>30</v>
      </c>
      <c r="U45" s="15" t="s">
        <v>31</v>
      </c>
      <c r="V45" s="15"/>
      <c r="W45" s="15"/>
    </row>
    <row r="46" spans="1:23" ht="37.5" customHeight="1" x14ac:dyDescent="0.25">
      <c r="A46" s="15">
        <v>2022</v>
      </c>
      <c r="B46" s="34" t="s">
        <v>55</v>
      </c>
      <c r="C46" s="15" t="s">
        <v>220</v>
      </c>
      <c r="D46" s="15" t="s">
        <v>221</v>
      </c>
      <c r="E46" s="35" t="s">
        <v>222</v>
      </c>
      <c r="F46" s="35" t="s">
        <v>235</v>
      </c>
      <c r="G46" s="34" t="s">
        <v>236</v>
      </c>
      <c r="H46" s="34" t="s">
        <v>29</v>
      </c>
      <c r="I46" s="36">
        <v>44712</v>
      </c>
      <c r="J46" s="36">
        <f>+I46+(30*6)</f>
        <v>44892</v>
      </c>
      <c r="K46" s="27" t="str">
        <f t="shared" ca="1" si="0"/>
        <v>VENCIDO</v>
      </c>
      <c r="L46" s="28">
        <f t="shared" ca="1" si="1"/>
        <v>-110</v>
      </c>
      <c r="M46" s="27" t="str">
        <f t="shared" ca="1" si="2"/>
        <v>VENCIDO HACE -110 DÍAS</v>
      </c>
      <c r="N46" s="29">
        <v>39000</v>
      </c>
      <c r="O46" s="21">
        <f t="shared" si="3"/>
        <v>39000</v>
      </c>
      <c r="P46" s="37">
        <v>25000</v>
      </c>
      <c r="Q46" s="37"/>
      <c r="R46" s="37">
        <v>14000</v>
      </c>
      <c r="S46" s="37"/>
      <c r="T46" s="15" t="s">
        <v>237</v>
      </c>
      <c r="U46" s="15" t="s">
        <v>31</v>
      </c>
      <c r="V46" s="15"/>
      <c r="W46" s="15"/>
    </row>
    <row r="47" spans="1:23" ht="37.5" customHeight="1" x14ac:dyDescent="0.25">
      <c r="A47" s="34">
        <v>2022</v>
      </c>
      <c r="B47" s="15" t="s">
        <v>69</v>
      </c>
      <c r="C47" s="34" t="s">
        <v>238</v>
      </c>
      <c r="D47" s="34" t="s">
        <v>239</v>
      </c>
      <c r="E47" s="35" t="s">
        <v>240</v>
      </c>
      <c r="F47" s="35" t="s">
        <v>241</v>
      </c>
      <c r="G47" s="34" t="s">
        <v>242</v>
      </c>
      <c r="H47" s="34" t="s">
        <v>39</v>
      </c>
      <c r="I47" s="36">
        <v>44923</v>
      </c>
      <c r="J47" s="36">
        <v>45288</v>
      </c>
      <c r="K47" s="27" t="str">
        <f t="shared" ca="1" si="0"/>
        <v>VIGENTE</v>
      </c>
      <c r="L47" s="28">
        <f t="shared" ca="1" si="1"/>
        <v>286</v>
      </c>
      <c r="M47" s="27" t="str">
        <f t="shared" ca="1" si="2"/>
        <v>FALTAN 286  DÍAS</v>
      </c>
      <c r="N47" s="39">
        <v>120136.88</v>
      </c>
      <c r="O47" s="21">
        <f t="shared" si="3"/>
        <v>120136.88</v>
      </c>
      <c r="P47" s="37">
        <v>41725.42</v>
      </c>
      <c r="Q47" s="37">
        <v>42000</v>
      </c>
      <c r="R47" s="37">
        <v>36411.46</v>
      </c>
      <c r="S47" s="37"/>
      <c r="T47" s="15" t="s">
        <v>243</v>
      </c>
      <c r="U47" s="15" t="s">
        <v>31</v>
      </c>
      <c r="V47" s="34"/>
      <c r="W47" s="34"/>
    </row>
    <row r="48" spans="1:23" ht="37.5" customHeight="1" x14ac:dyDescent="0.25">
      <c r="A48" s="34">
        <v>2022</v>
      </c>
      <c r="B48" s="15" t="s">
        <v>79</v>
      </c>
      <c r="C48" s="34" t="s">
        <v>79</v>
      </c>
      <c r="D48" s="34" t="s">
        <v>244</v>
      </c>
      <c r="E48" s="35" t="s">
        <v>245</v>
      </c>
      <c r="F48" s="35" t="s">
        <v>246</v>
      </c>
      <c r="G48" s="34" t="s">
        <v>247</v>
      </c>
      <c r="H48" s="34"/>
      <c r="I48" s="34"/>
      <c r="J48" s="34"/>
      <c r="K48" s="27" t="str">
        <f t="shared" ca="1" si="0"/>
        <v>VENCIDO</v>
      </c>
      <c r="L48" s="28">
        <f t="shared" ca="1" si="1"/>
        <v>-45002</v>
      </c>
      <c r="M48" s="34"/>
      <c r="N48" s="39"/>
      <c r="O48" s="21">
        <f t="shared" si="3"/>
        <v>0</v>
      </c>
      <c r="P48" s="37"/>
      <c r="Q48" s="37"/>
      <c r="R48" s="37"/>
      <c r="S48" s="37"/>
      <c r="T48" s="34"/>
      <c r="U48" s="34"/>
      <c r="V48" s="34"/>
      <c r="W48" s="34"/>
    </row>
    <row r="49" spans="1:23" ht="37.5" customHeight="1" x14ac:dyDescent="0.25">
      <c r="A49" s="40">
        <v>2020</v>
      </c>
      <c r="B49" s="32" t="s">
        <v>63</v>
      </c>
      <c r="C49" s="41" t="s">
        <v>55</v>
      </c>
      <c r="D49" s="42" t="s">
        <v>248</v>
      </c>
      <c r="E49" s="42" t="s">
        <v>249</v>
      </c>
      <c r="F49" s="42" t="s">
        <v>250</v>
      </c>
      <c r="G49" s="40"/>
      <c r="H49" s="40" t="s">
        <v>39</v>
      </c>
      <c r="I49" s="43"/>
      <c r="J49" s="43"/>
      <c r="K49" s="27" t="str">
        <f t="shared" ca="1" si="0"/>
        <v>VENCIDO</v>
      </c>
      <c r="L49" s="28">
        <f t="shared" ca="1" si="1"/>
        <v>-45002</v>
      </c>
      <c r="M49" s="27" t="str">
        <f t="shared" ref="M49:M112" ca="1" si="4">IF(L49&lt;0,"VENCIDO HACE "&amp;L49&amp;" DÍAS",IF(L49=0,"VENCE HOY",IF(L49&lt;10,"TIENE "&amp;L49&amp;" DÍAS","FALTAN "&amp;L49&amp;"  DÍAS")))</f>
        <v>VENCIDO HACE -45002 DÍAS</v>
      </c>
      <c r="N49" s="29">
        <v>0</v>
      </c>
      <c r="O49" s="21">
        <f t="shared" si="3"/>
        <v>0</v>
      </c>
      <c r="P49" s="44">
        <v>0</v>
      </c>
      <c r="Q49" s="44">
        <v>0</v>
      </c>
      <c r="R49" s="44">
        <v>0</v>
      </c>
      <c r="S49" s="44">
        <v>0</v>
      </c>
      <c r="T49" s="45"/>
      <c r="U49" s="45" t="s">
        <v>251</v>
      </c>
      <c r="V49" s="46"/>
      <c r="W49" s="47"/>
    </row>
    <row r="50" spans="1:23" ht="37.5" customHeight="1" x14ac:dyDescent="0.25">
      <c r="A50" s="40">
        <v>2022</v>
      </c>
      <c r="B50" s="41" t="s">
        <v>42</v>
      </c>
      <c r="C50" s="42" t="s">
        <v>252</v>
      </c>
      <c r="D50" s="42" t="s">
        <v>253</v>
      </c>
      <c r="E50" s="42" t="s">
        <v>254</v>
      </c>
      <c r="F50" s="42" t="s">
        <v>255</v>
      </c>
      <c r="G50" s="48" t="s">
        <v>68</v>
      </c>
      <c r="H50" s="49" t="s">
        <v>256</v>
      </c>
      <c r="I50" s="50">
        <v>44602</v>
      </c>
      <c r="J50" s="50">
        <v>44662</v>
      </c>
      <c r="K50" s="27" t="str">
        <f t="shared" ca="1" si="0"/>
        <v>VENCIDO</v>
      </c>
      <c r="L50" s="28">
        <f t="shared" ca="1" si="1"/>
        <v>-340</v>
      </c>
      <c r="M50" s="27" t="str">
        <f t="shared" ca="1" si="4"/>
        <v>VENCIDO HACE -340 DÍAS</v>
      </c>
      <c r="N50" s="29">
        <v>16000</v>
      </c>
      <c r="O50" s="21">
        <f t="shared" si="3"/>
        <v>16000</v>
      </c>
      <c r="P50" s="51">
        <v>6400</v>
      </c>
      <c r="Q50" s="51">
        <v>4800</v>
      </c>
      <c r="R50" s="51">
        <v>4800</v>
      </c>
      <c r="S50" s="51"/>
      <c r="T50" s="41" t="s">
        <v>257</v>
      </c>
      <c r="U50" s="42" t="s">
        <v>251</v>
      </c>
      <c r="V50" s="42"/>
      <c r="W50" s="47"/>
    </row>
    <row r="51" spans="1:23" ht="37.5" customHeight="1" x14ac:dyDescent="0.25">
      <c r="A51" s="40">
        <v>2020</v>
      </c>
      <c r="B51" s="15" t="s">
        <v>69</v>
      </c>
      <c r="C51" s="15" t="s">
        <v>69</v>
      </c>
      <c r="D51" s="42" t="s">
        <v>70</v>
      </c>
      <c r="E51" s="42" t="s">
        <v>258</v>
      </c>
      <c r="F51" s="42" t="s">
        <v>259</v>
      </c>
      <c r="G51" s="40" t="s">
        <v>260</v>
      </c>
      <c r="H51" s="40" t="s">
        <v>261</v>
      </c>
      <c r="I51" s="43">
        <v>43950</v>
      </c>
      <c r="J51" s="43">
        <v>44041</v>
      </c>
      <c r="K51" s="27" t="str">
        <f t="shared" ca="1" si="0"/>
        <v>VENCIDO</v>
      </c>
      <c r="L51" s="28">
        <f t="shared" ca="1" si="1"/>
        <v>-961</v>
      </c>
      <c r="M51" s="27" t="str">
        <f t="shared" ca="1" si="4"/>
        <v>VENCIDO HACE -961 DÍAS</v>
      </c>
      <c r="N51" s="29">
        <v>19982.8</v>
      </c>
      <c r="O51" s="21">
        <f t="shared" si="3"/>
        <v>19982.8</v>
      </c>
      <c r="P51" s="44">
        <v>1980</v>
      </c>
      <c r="Q51" s="44">
        <v>18002.8</v>
      </c>
      <c r="R51" s="44">
        <v>0</v>
      </c>
      <c r="S51" s="44">
        <v>0</v>
      </c>
      <c r="T51" s="45" t="s">
        <v>30</v>
      </c>
      <c r="U51" s="40" t="s">
        <v>251</v>
      </c>
      <c r="V51" s="40"/>
      <c r="W51" s="47"/>
    </row>
    <row r="52" spans="1:23" ht="37.5" customHeight="1" x14ac:dyDescent="0.25">
      <c r="A52" s="40">
        <v>2020</v>
      </c>
      <c r="B52" s="15" t="s">
        <v>79</v>
      </c>
      <c r="C52" s="41" t="s">
        <v>121</v>
      </c>
      <c r="D52" s="42" t="s">
        <v>262</v>
      </c>
      <c r="E52" s="42" t="s">
        <v>263</v>
      </c>
      <c r="F52" s="42" t="s">
        <v>264</v>
      </c>
      <c r="G52" s="40" t="s">
        <v>265</v>
      </c>
      <c r="H52" s="40" t="s">
        <v>261</v>
      </c>
      <c r="I52" s="43">
        <v>43937</v>
      </c>
      <c r="J52" s="43">
        <v>44028</v>
      </c>
      <c r="K52" s="27" t="str">
        <f t="shared" ca="1" si="0"/>
        <v>VENCIDO</v>
      </c>
      <c r="L52" s="28">
        <f t="shared" ca="1" si="1"/>
        <v>-974</v>
      </c>
      <c r="M52" s="27" t="str">
        <f t="shared" ca="1" si="4"/>
        <v>VENCIDO HACE -974 DÍAS</v>
      </c>
      <c r="N52" s="29">
        <v>5500</v>
      </c>
      <c r="O52" s="21">
        <f t="shared" si="3"/>
        <v>5500</v>
      </c>
      <c r="P52" s="44">
        <v>2000</v>
      </c>
      <c r="Q52" s="44">
        <v>0</v>
      </c>
      <c r="R52" s="44">
        <v>3500</v>
      </c>
      <c r="S52" s="44">
        <v>0</v>
      </c>
      <c r="T52" s="41" t="s">
        <v>61</v>
      </c>
      <c r="U52" s="40" t="s">
        <v>251</v>
      </c>
      <c r="V52" s="40"/>
      <c r="W52" s="47"/>
    </row>
    <row r="53" spans="1:23" ht="37.5" customHeight="1" x14ac:dyDescent="0.25">
      <c r="A53" s="40">
        <v>2020</v>
      </c>
      <c r="B53" s="41" t="s">
        <v>42</v>
      </c>
      <c r="C53" s="41" t="s">
        <v>42</v>
      </c>
      <c r="D53" s="42" t="s">
        <v>266</v>
      </c>
      <c r="E53" s="42" t="s">
        <v>267</v>
      </c>
      <c r="F53" s="42" t="s">
        <v>268</v>
      </c>
      <c r="G53" s="40" t="s">
        <v>269</v>
      </c>
      <c r="H53" s="40" t="s">
        <v>270</v>
      </c>
      <c r="I53" s="43">
        <v>43857</v>
      </c>
      <c r="J53" s="43">
        <v>43902</v>
      </c>
      <c r="K53" s="27" t="str">
        <f t="shared" ca="1" si="0"/>
        <v>VENCIDO</v>
      </c>
      <c r="L53" s="28">
        <f t="shared" ca="1" si="1"/>
        <v>-1100</v>
      </c>
      <c r="M53" s="27" t="str">
        <f t="shared" ca="1" si="4"/>
        <v>VENCIDO HACE -1100 DÍAS</v>
      </c>
      <c r="N53" s="29">
        <v>13360</v>
      </c>
      <c r="O53" s="21">
        <f t="shared" si="3"/>
        <v>13360</v>
      </c>
      <c r="P53" s="44">
        <v>6000</v>
      </c>
      <c r="Q53" s="44">
        <v>4000</v>
      </c>
      <c r="R53" s="44">
        <v>3360</v>
      </c>
      <c r="S53" s="44">
        <v>0</v>
      </c>
      <c r="T53" s="41" t="s">
        <v>61</v>
      </c>
      <c r="U53" s="40" t="s">
        <v>251</v>
      </c>
      <c r="V53" s="40"/>
      <c r="W53" s="47"/>
    </row>
    <row r="54" spans="1:23" ht="37.5" customHeight="1" x14ac:dyDescent="0.25">
      <c r="A54" s="40">
        <v>2019</v>
      </c>
      <c r="B54" s="41" t="s">
        <v>42</v>
      </c>
      <c r="C54" s="41" t="s">
        <v>252</v>
      </c>
      <c r="D54" s="42" t="s">
        <v>266</v>
      </c>
      <c r="E54" s="42" t="s">
        <v>271</v>
      </c>
      <c r="F54" s="42" t="s">
        <v>272</v>
      </c>
      <c r="G54" s="40" t="s">
        <v>273</v>
      </c>
      <c r="H54" s="40" t="s">
        <v>229</v>
      </c>
      <c r="I54" s="43">
        <v>43522</v>
      </c>
      <c r="J54" s="43">
        <v>43581</v>
      </c>
      <c r="K54" s="27" t="str">
        <f t="shared" ca="1" si="0"/>
        <v>VENCIDO</v>
      </c>
      <c r="L54" s="28">
        <f t="shared" ca="1" si="1"/>
        <v>-1421</v>
      </c>
      <c r="M54" s="27" t="str">
        <f t="shared" ca="1" si="4"/>
        <v>VENCIDO HACE -1421 DÍAS</v>
      </c>
      <c r="N54" s="29">
        <v>15000</v>
      </c>
      <c r="O54" s="21">
        <f t="shared" si="3"/>
        <v>15000</v>
      </c>
      <c r="P54" s="44">
        <v>6000</v>
      </c>
      <c r="Q54" s="44">
        <v>3360</v>
      </c>
      <c r="R54" s="44">
        <v>5640</v>
      </c>
      <c r="S54" s="44"/>
      <c r="T54" s="41" t="s">
        <v>61</v>
      </c>
      <c r="U54" s="40" t="s">
        <v>251</v>
      </c>
      <c r="V54" s="40"/>
      <c r="W54" s="47"/>
    </row>
    <row r="55" spans="1:23" ht="37.5" customHeight="1" x14ac:dyDescent="0.25">
      <c r="A55" s="40">
        <v>2020</v>
      </c>
      <c r="B55" s="41" t="s">
        <v>55</v>
      </c>
      <c r="C55" s="41" t="s">
        <v>220</v>
      </c>
      <c r="D55" s="42" t="s">
        <v>274</v>
      </c>
      <c r="E55" s="42" t="s">
        <v>275</v>
      </c>
      <c r="F55" s="42" t="s">
        <v>276</v>
      </c>
      <c r="G55" s="40" t="s">
        <v>277</v>
      </c>
      <c r="H55" s="40" t="s">
        <v>278</v>
      </c>
      <c r="I55" s="43">
        <v>43865</v>
      </c>
      <c r="J55" s="43">
        <v>44169</v>
      </c>
      <c r="K55" s="27" t="str">
        <f t="shared" ca="1" si="0"/>
        <v>VENCIDO</v>
      </c>
      <c r="L55" s="28">
        <f t="shared" ca="1" si="1"/>
        <v>-833</v>
      </c>
      <c r="M55" s="27" t="str">
        <f t="shared" ca="1" si="4"/>
        <v>VENCIDO HACE -833 DÍAS</v>
      </c>
      <c r="N55" s="29">
        <v>100000</v>
      </c>
      <c r="O55" s="21">
        <f t="shared" si="3"/>
        <v>100000</v>
      </c>
      <c r="P55" s="44">
        <v>20000</v>
      </c>
      <c r="Q55" s="44">
        <v>0</v>
      </c>
      <c r="R55" s="44">
        <v>80000</v>
      </c>
      <c r="S55" s="44"/>
      <c r="T55" s="41" t="s">
        <v>279</v>
      </c>
      <c r="U55" s="40" t="s">
        <v>251</v>
      </c>
      <c r="V55" s="40"/>
      <c r="W55" s="47"/>
    </row>
    <row r="56" spans="1:23" ht="37.5" customHeight="1" x14ac:dyDescent="0.25">
      <c r="A56" s="40">
        <v>2019</v>
      </c>
      <c r="B56" s="41" t="s">
        <v>55</v>
      </c>
      <c r="C56" s="41" t="s">
        <v>280</v>
      </c>
      <c r="D56" s="42" t="s">
        <v>281</v>
      </c>
      <c r="E56" s="42" t="s">
        <v>282</v>
      </c>
      <c r="F56" s="42" t="s">
        <v>283</v>
      </c>
      <c r="G56" s="40" t="s">
        <v>284</v>
      </c>
      <c r="H56" s="40" t="s">
        <v>285</v>
      </c>
      <c r="I56" s="43">
        <v>43522</v>
      </c>
      <c r="J56" s="43">
        <v>43550</v>
      </c>
      <c r="K56" s="27" t="str">
        <f t="shared" ca="1" si="0"/>
        <v>VENCIDO</v>
      </c>
      <c r="L56" s="28">
        <f t="shared" ca="1" si="1"/>
        <v>-1452</v>
      </c>
      <c r="M56" s="27" t="str">
        <f t="shared" ca="1" si="4"/>
        <v>VENCIDO HACE -1452 DÍAS</v>
      </c>
      <c r="N56" s="29">
        <v>10000</v>
      </c>
      <c r="O56" s="21">
        <f t="shared" si="3"/>
        <v>10000</v>
      </c>
      <c r="P56" s="44">
        <v>4000</v>
      </c>
      <c r="Q56" s="44">
        <v>0</v>
      </c>
      <c r="R56" s="44">
        <v>6000</v>
      </c>
      <c r="S56" s="44">
        <v>0</v>
      </c>
      <c r="T56" s="41" t="s">
        <v>61</v>
      </c>
      <c r="U56" s="40" t="s">
        <v>251</v>
      </c>
      <c r="V56" s="40"/>
      <c r="W56" s="47"/>
    </row>
    <row r="57" spans="1:23" ht="37.5" customHeight="1" x14ac:dyDescent="0.25">
      <c r="A57" s="40">
        <v>2020</v>
      </c>
      <c r="B57" s="15" t="s">
        <v>79</v>
      </c>
      <c r="C57" s="41" t="s">
        <v>146</v>
      </c>
      <c r="D57" s="42" t="s">
        <v>286</v>
      </c>
      <c r="E57" s="42" t="s">
        <v>287</v>
      </c>
      <c r="F57" s="42" t="s">
        <v>288</v>
      </c>
      <c r="G57" s="40" t="s">
        <v>289</v>
      </c>
      <c r="H57" s="40" t="s">
        <v>261</v>
      </c>
      <c r="I57" s="43">
        <v>43937</v>
      </c>
      <c r="J57" s="43">
        <v>44028</v>
      </c>
      <c r="K57" s="27" t="str">
        <f t="shared" ca="1" si="0"/>
        <v>VENCIDO</v>
      </c>
      <c r="L57" s="28">
        <f t="shared" ca="1" si="1"/>
        <v>-974</v>
      </c>
      <c r="M57" s="27" t="str">
        <f t="shared" ca="1" si="4"/>
        <v>VENCIDO HACE -974 DÍAS</v>
      </c>
      <c r="N57" s="29">
        <v>3000</v>
      </c>
      <c r="O57" s="21">
        <f t="shared" si="3"/>
        <v>3000</v>
      </c>
      <c r="P57" s="44">
        <v>1000</v>
      </c>
      <c r="Q57" s="44">
        <v>0</v>
      </c>
      <c r="R57" s="44">
        <v>2000</v>
      </c>
      <c r="S57" s="44"/>
      <c r="T57" s="41" t="s">
        <v>61</v>
      </c>
      <c r="U57" s="40" t="s">
        <v>251</v>
      </c>
      <c r="V57" s="40"/>
      <c r="W57" s="47"/>
    </row>
    <row r="58" spans="1:23" ht="37.5" customHeight="1" x14ac:dyDescent="0.25">
      <c r="A58" s="40">
        <v>2020</v>
      </c>
      <c r="B58" s="41" t="s">
        <v>42</v>
      </c>
      <c r="C58" s="41" t="s">
        <v>290</v>
      </c>
      <c r="D58" s="42" t="s">
        <v>291</v>
      </c>
      <c r="E58" s="42" t="s">
        <v>292</v>
      </c>
      <c r="F58" s="42" t="s">
        <v>293</v>
      </c>
      <c r="G58" s="40" t="s">
        <v>294</v>
      </c>
      <c r="H58" s="40" t="s">
        <v>261</v>
      </c>
      <c r="I58" s="43">
        <v>43937</v>
      </c>
      <c r="J58" s="43">
        <v>44028</v>
      </c>
      <c r="K58" s="27" t="str">
        <f t="shared" ca="1" si="0"/>
        <v>VENCIDO</v>
      </c>
      <c r="L58" s="28">
        <f t="shared" ca="1" si="1"/>
        <v>-974</v>
      </c>
      <c r="M58" s="27" t="str">
        <f t="shared" ca="1" si="4"/>
        <v>VENCIDO HACE -974 DÍAS</v>
      </c>
      <c r="N58" s="29">
        <v>6000</v>
      </c>
      <c r="O58" s="21">
        <f t="shared" si="3"/>
        <v>6000</v>
      </c>
      <c r="P58" s="44">
        <v>1000</v>
      </c>
      <c r="Q58" s="44">
        <v>0</v>
      </c>
      <c r="R58" s="44">
        <v>5000</v>
      </c>
      <c r="S58" s="44"/>
      <c r="T58" s="41" t="s">
        <v>61</v>
      </c>
      <c r="U58" s="40" t="s">
        <v>251</v>
      </c>
      <c r="V58" s="40"/>
      <c r="W58" s="47"/>
    </row>
    <row r="59" spans="1:23" ht="37.5" customHeight="1" x14ac:dyDescent="0.25">
      <c r="A59" s="40">
        <v>2020</v>
      </c>
      <c r="B59" s="15" t="s">
        <v>69</v>
      </c>
      <c r="C59" s="41" t="s">
        <v>295</v>
      </c>
      <c r="D59" s="42" t="s">
        <v>296</v>
      </c>
      <c r="E59" s="42" t="s">
        <v>297</v>
      </c>
      <c r="F59" s="42" t="s">
        <v>298</v>
      </c>
      <c r="G59" s="40" t="s">
        <v>299</v>
      </c>
      <c r="H59" s="40" t="s">
        <v>261</v>
      </c>
      <c r="I59" s="43">
        <v>43963</v>
      </c>
      <c r="J59" s="43">
        <v>44055</v>
      </c>
      <c r="K59" s="27" t="str">
        <f t="shared" ca="1" si="0"/>
        <v>VENCIDO</v>
      </c>
      <c r="L59" s="28">
        <f t="shared" ca="1" si="1"/>
        <v>-947</v>
      </c>
      <c r="M59" s="27" t="str">
        <f t="shared" ca="1" si="4"/>
        <v>VENCIDO HACE -947 DÍAS</v>
      </c>
      <c r="N59" s="29">
        <v>2430</v>
      </c>
      <c r="O59" s="21">
        <f t="shared" si="3"/>
        <v>2430</v>
      </c>
      <c r="P59" s="44">
        <v>1000</v>
      </c>
      <c r="Q59" s="44">
        <v>0</v>
      </c>
      <c r="R59" s="44">
        <v>1430</v>
      </c>
      <c r="S59" s="44">
        <v>0</v>
      </c>
      <c r="T59" s="41" t="s">
        <v>61</v>
      </c>
      <c r="U59" s="40" t="s">
        <v>251</v>
      </c>
      <c r="V59" s="40"/>
      <c r="W59" s="47"/>
    </row>
    <row r="60" spans="1:23" ht="37.5" customHeight="1" x14ac:dyDescent="0.25">
      <c r="A60" s="40">
        <v>2020</v>
      </c>
      <c r="B60" s="15" t="s">
        <v>69</v>
      </c>
      <c r="C60" s="41" t="s">
        <v>133</v>
      </c>
      <c r="D60" s="42" t="s">
        <v>300</v>
      </c>
      <c r="E60" s="42" t="s">
        <v>301</v>
      </c>
      <c r="F60" s="42" t="s">
        <v>302</v>
      </c>
      <c r="G60" s="40" t="s">
        <v>303</v>
      </c>
      <c r="H60" s="40" t="s">
        <v>261</v>
      </c>
      <c r="I60" s="43">
        <v>43937</v>
      </c>
      <c r="J60" s="43">
        <v>44028</v>
      </c>
      <c r="K60" s="27" t="str">
        <f t="shared" ca="1" si="0"/>
        <v>VENCIDO</v>
      </c>
      <c r="L60" s="28">
        <f t="shared" ca="1" si="1"/>
        <v>-974</v>
      </c>
      <c r="M60" s="27" t="str">
        <f t="shared" ca="1" si="4"/>
        <v>VENCIDO HACE -974 DÍAS</v>
      </c>
      <c r="N60" s="29">
        <v>4000</v>
      </c>
      <c r="O60" s="21">
        <f t="shared" si="3"/>
        <v>4000</v>
      </c>
      <c r="P60" s="44">
        <v>2000</v>
      </c>
      <c r="Q60" s="44">
        <v>0</v>
      </c>
      <c r="R60" s="44">
        <v>2000</v>
      </c>
      <c r="S60" s="44">
        <v>0</v>
      </c>
      <c r="T60" s="41" t="s">
        <v>61</v>
      </c>
      <c r="U60" s="40" t="s">
        <v>251</v>
      </c>
      <c r="V60" s="40"/>
      <c r="W60" s="47"/>
    </row>
    <row r="61" spans="1:23" ht="37.5" customHeight="1" x14ac:dyDescent="0.25">
      <c r="A61" s="40">
        <v>2019</v>
      </c>
      <c r="B61" s="15" t="s">
        <v>69</v>
      </c>
      <c r="C61" s="41" t="s">
        <v>133</v>
      </c>
      <c r="D61" s="42" t="s">
        <v>300</v>
      </c>
      <c r="E61" s="42" t="s">
        <v>304</v>
      </c>
      <c r="F61" s="42" t="s">
        <v>305</v>
      </c>
      <c r="G61" s="40" t="s">
        <v>273</v>
      </c>
      <c r="H61" s="40" t="s">
        <v>29</v>
      </c>
      <c r="I61" s="43">
        <v>43710</v>
      </c>
      <c r="J61" s="43">
        <v>43892</v>
      </c>
      <c r="K61" s="27" t="str">
        <f t="shared" ca="1" si="0"/>
        <v>VENCIDO</v>
      </c>
      <c r="L61" s="28">
        <f t="shared" ca="1" si="1"/>
        <v>-1110</v>
      </c>
      <c r="M61" s="27" t="str">
        <f t="shared" ca="1" si="4"/>
        <v>VENCIDO HACE -1110 DÍAS</v>
      </c>
      <c r="N61" s="29">
        <v>81237.03</v>
      </c>
      <c r="O61" s="21">
        <f t="shared" si="3"/>
        <v>81237.03</v>
      </c>
      <c r="P61" s="44">
        <v>32494.81</v>
      </c>
      <c r="Q61" s="44">
        <v>24371.11</v>
      </c>
      <c r="R61" s="44">
        <v>24371.11</v>
      </c>
      <c r="S61" s="44"/>
      <c r="T61" s="41" t="s">
        <v>61</v>
      </c>
      <c r="U61" s="40" t="s">
        <v>251</v>
      </c>
      <c r="V61" s="40"/>
      <c r="W61" s="47"/>
    </row>
    <row r="62" spans="1:23" ht="37.5" customHeight="1" x14ac:dyDescent="0.25">
      <c r="A62" s="40">
        <v>2020</v>
      </c>
      <c r="B62" s="41" t="s">
        <v>55</v>
      </c>
      <c r="C62" s="41" t="s">
        <v>212</v>
      </c>
      <c r="D62" s="42" t="s">
        <v>306</v>
      </c>
      <c r="E62" s="42" t="s">
        <v>307</v>
      </c>
      <c r="F62" s="42" t="s">
        <v>308</v>
      </c>
      <c r="G62" s="40" t="s">
        <v>309</v>
      </c>
      <c r="H62" s="40" t="s">
        <v>261</v>
      </c>
      <c r="I62" s="43">
        <v>43937</v>
      </c>
      <c r="J62" s="43">
        <v>44028</v>
      </c>
      <c r="K62" s="27" t="str">
        <f t="shared" ca="1" si="0"/>
        <v>VENCIDO</v>
      </c>
      <c r="L62" s="28">
        <f t="shared" ca="1" si="1"/>
        <v>-974</v>
      </c>
      <c r="M62" s="27" t="str">
        <f t="shared" ca="1" si="4"/>
        <v>VENCIDO HACE -974 DÍAS</v>
      </c>
      <c r="N62" s="29">
        <v>7000</v>
      </c>
      <c r="O62" s="21">
        <f t="shared" si="3"/>
        <v>7000</v>
      </c>
      <c r="P62" s="44">
        <v>3000</v>
      </c>
      <c r="Q62" s="44">
        <v>0</v>
      </c>
      <c r="R62" s="44">
        <v>4000</v>
      </c>
      <c r="S62" s="44"/>
      <c r="T62" s="41" t="s">
        <v>61</v>
      </c>
      <c r="U62" s="40" t="s">
        <v>251</v>
      </c>
      <c r="V62" s="40"/>
      <c r="W62" s="47"/>
    </row>
    <row r="63" spans="1:23" ht="37.5" customHeight="1" x14ac:dyDescent="0.25">
      <c r="A63" s="40">
        <v>2020</v>
      </c>
      <c r="B63" s="15" t="s">
        <v>24</v>
      </c>
      <c r="C63" s="41" t="s">
        <v>225</v>
      </c>
      <c r="D63" s="42" t="s">
        <v>310</v>
      </c>
      <c r="E63" s="42" t="s">
        <v>311</v>
      </c>
      <c r="F63" s="42" t="s">
        <v>312</v>
      </c>
      <c r="G63" s="40" t="s">
        <v>313</v>
      </c>
      <c r="H63" s="40" t="s">
        <v>261</v>
      </c>
      <c r="I63" s="43">
        <v>43963</v>
      </c>
      <c r="J63" s="43">
        <v>44055</v>
      </c>
      <c r="K63" s="27" t="str">
        <f t="shared" ca="1" si="0"/>
        <v>VENCIDO</v>
      </c>
      <c r="L63" s="28">
        <f t="shared" ca="1" si="1"/>
        <v>-947</v>
      </c>
      <c r="M63" s="27" t="str">
        <f t="shared" ca="1" si="4"/>
        <v>VENCIDO HACE -947 DÍAS</v>
      </c>
      <c r="N63" s="29">
        <v>2800</v>
      </c>
      <c r="O63" s="21">
        <f t="shared" si="3"/>
        <v>2800</v>
      </c>
      <c r="P63" s="44">
        <v>1000</v>
      </c>
      <c r="Q63" s="44">
        <v>0</v>
      </c>
      <c r="R63" s="44">
        <v>1800</v>
      </c>
      <c r="S63" s="44"/>
      <c r="T63" s="41" t="s">
        <v>61</v>
      </c>
      <c r="U63" s="40" t="s">
        <v>251</v>
      </c>
      <c r="V63" s="40"/>
      <c r="W63" s="47"/>
    </row>
    <row r="64" spans="1:23" ht="37.5" customHeight="1" x14ac:dyDescent="0.25">
      <c r="A64" s="40">
        <v>2020</v>
      </c>
      <c r="B64" s="41" t="s">
        <v>42</v>
      </c>
      <c r="C64" s="41" t="s">
        <v>64</v>
      </c>
      <c r="D64" s="42" t="s">
        <v>314</v>
      </c>
      <c r="E64" s="42" t="s">
        <v>315</v>
      </c>
      <c r="F64" s="42" t="s">
        <v>316</v>
      </c>
      <c r="G64" s="40" t="s">
        <v>317</v>
      </c>
      <c r="H64" s="40" t="s">
        <v>261</v>
      </c>
      <c r="I64" s="43">
        <v>43937</v>
      </c>
      <c r="J64" s="43">
        <v>44028</v>
      </c>
      <c r="K64" s="27" t="str">
        <f t="shared" ca="1" si="0"/>
        <v>VENCIDO</v>
      </c>
      <c r="L64" s="28">
        <f t="shared" ca="1" si="1"/>
        <v>-974</v>
      </c>
      <c r="M64" s="27" t="str">
        <f t="shared" ca="1" si="4"/>
        <v>VENCIDO HACE -974 DÍAS</v>
      </c>
      <c r="N64" s="29">
        <v>6000</v>
      </c>
      <c r="O64" s="21">
        <f t="shared" si="3"/>
        <v>6000</v>
      </c>
      <c r="P64" s="44">
        <v>1000</v>
      </c>
      <c r="Q64" s="44">
        <v>0</v>
      </c>
      <c r="R64" s="44">
        <v>5000</v>
      </c>
      <c r="S64" s="44"/>
      <c r="T64" s="41" t="s">
        <v>61</v>
      </c>
      <c r="U64" s="40" t="s">
        <v>251</v>
      </c>
      <c r="V64" s="40"/>
      <c r="W64" s="47"/>
    </row>
    <row r="65" spans="1:23" ht="37.5" customHeight="1" x14ac:dyDescent="0.25">
      <c r="A65" s="40">
        <v>2020</v>
      </c>
      <c r="B65" s="41" t="s">
        <v>55</v>
      </c>
      <c r="C65" s="41" t="s">
        <v>318</v>
      </c>
      <c r="D65" s="42" t="s">
        <v>319</v>
      </c>
      <c r="E65" s="42" t="s">
        <v>320</v>
      </c>
      <c r="F65" s="42" t="s">
        <v>321</v>
      </c>
      <c r="G65" s="40" t="s">
        <v>322</v>
      </c>
      <c r="H65" s="40" t="s">
        <v>261</v>
      </c>
      <c r="I65" s="43">
        <v>43937</v>
      </c>
      <c r="J65" s="43">
        <v>44028</v>
      </c>
      <c r="K65" s="27" t="str">
        <f t="shared" ca="1" si="0"/>
        <v>VENCIDO</v>
      </c>
      <c r="L65" s="28">
        <f t="shared" ca="1" si="1"/>
        <v>-974</v>
      </c>
      <c r="M65" s="27" t="str">
        <f t="shared" ca="1" si="4"/>
        <v>VENCIDO HACE -974 DÍAS</v>
      </c>
      <c r="N65" s="29">
        <v>5000</v>
      </c>
      <c r="O65" s="21">
        <f t="shared" si="3"/>
        <v>5000</v>
      </c>
      <c r="P65" s="44">
        <v>1000</v>
      </c>
      <c r="Q65" s="44">
        <v>0</v>
      </c>
      <c r="R65" s="44">
        <v>4000</v>
      </c>
      <c r="S65" s="44"/>
      <c r="T65" s="41" t="s">
        <v>61</v>
      </c>
      <c r="U65" s="40" t="s">
        <v>251</v>
      </c>
      <c r="V65" s="41"/>
      <c r="W65" s="47"/>
    </row>
    <row r="66" spans="1:23" ht="37.5" customHeight="1" x14ac:dyDescent="0.25">
      <c r="A66" s="40">
        <v>2020</v>
      </c>
      <c r="B66" s="41" t="s">
        <v>55</v>
      </c>
      <c r="C66" s="41" t="s">
        <v>56</v>
      </c>
      <c r="D66" s="42" t="s">
        <v>323</v>
      </c>
      <c r="E66" s="42" t="s">
        <v>324</v>
      </c>
      <c r="F66" s="42" t="s">
        <v>325</v>
      </c>
      <c r="G66" s="40" t="s">
        <v>326</v>
      </c>
      <c r="H66" s="40" t="s">
        <v>261</v>
      </c>
      <c r="I66" s="43">
        <v>43937</v>
      </c>
      <c r="J66" s="43">
        <v>44028</v>
      </c>
      <c r="K66" s="27" t="str">
        <f t="shared" ca="1" si="0"/>
        <v>VENCIDO</v>
      </c>
      <c r="L66" s="28">
        <f t="shared" ca="1" si="1"/>
        <v>-974</v>
      </c>
      <c r="M66" s="27" t="str">
        <f t="shared" ca="1" si="4"/>
        <v>VENCIDO HACE -974 DÍAS</v>
      </c>
      <c r="N66" s="29">
        <v>3000</v>
      </c>
      <c r="O66" s="21">
        <f t="shared" si="3"/>
        <v>3000</v>
      </c>
      <c r="P66" s="44">
        <v>1000</v>
      </c>
      <c r="Q66" s="44">
        <v>0</v>
      </c>
      <c r="R66" s="44">
        <v>2000</v>
      </c>
      <c r="S66" s="44"/>
      <c r="T66" s="45" t="s">
        <v>61</v>
      </c>
      <c r="U66" s="46" t="s">
        <v>251</v>
      </c>
      <c r="V66" s="40"/>
      <c r="W66" s="47"/>
    </row>
    <row r="67" spans="1:23" ht="37.5" customHeight="1" x14ac:dyDescent="0.25">
      <c r="A67" s="40">
        <v>2020</v>
      </c>
      <c r="B67" s="41" t="s">
        <v>55</v>
      </c>
      <c r="C67" s="41" t="s">
        <v>327</v>
      </c>
      <c r="D67" s="42" t="s">
        <v>328</v>
      </c>
      <c r="E67" s="42" t="s">
        <v>329</v>
      </c>
      <c r="F67" s="42" t="s">
        <v>330</v>
      </c>
      <c r="G67" s="40" t="s">
        <v>331</v>
      </c>
      <c r="H67" s="40" t="s">
        <v>261</v>
      </c>
      <c r="I67" s="43">
        <v>43937</v>
      </c>
      <c r="J67" s="43">
        <v>44028</v>
      </c>
      <c r="K67" s="27" t="str">
        <f t="shared" ca="1" si="0"/>
        <v>VENCIDO</v>
      </c>
      <c r="L67" s="28">
        <f t="shared" ca="1" si="1"/>
        <v>-974</v>
      </c>
      <c r="M67" s="27" t="str">
        <f t="shared" ca="1" si="4"/>
        <v>VENCIDO HACE -974 DÍAS</v>
      </c>
      <c r="N67" s="29">
        <v>5100</v>
      </c>
      <c r="O67" s="21">
        <f t="shared" si="3"/>
        <v>5100</v>
      </c>
      <c r="P67" s="44">
        <v>1000</v>
      </c>
      <c r="Q67" s="44">
        <v>0</v>
      </c>
      <c r="R67" s="44">
        <v>4100</v>
      </c>
      <c r="S67" s="44"/>
      <c r="T67" s="41" t="s">
        <v>61</v>
      </c>
      <c r="U67" s="40" t="s">
        <v>251</v>
      </c>
      <c r="V67" s="40"/>
      <c r="W67" s="47"/>
    </row>
    <row r="68" spans="1:23" ht="37.5" customHeight="1" x14ac:dyDescent="0.25">
      <c r="A68" s="40">
        <v>2021</v>
      </c>
      <c r="B68" s="15" t="s">
        <v>69</v>
      </c>
      <c r="C68" s="41" t="s">
        <v>295</v>
      </c>
      <c r="D68" s="42" t="s">
        <v>134</v>
      </c>
      <c r="E68" s="42" t="s">
        <v>332</v>
      </c>
      <c r="F68" s="42" t="s">
        <v>333</v>
      </c>
      <c r="G68" s="40" t="s">
        <v>334</v>
      </c>
      <c r="H68" s="40" t="s">
        <v>39</v>
      </c>
      <c r="I68" s="43">
        <v>44550</v>
      </c>
      <c r="J68" s="43">
        <v>44915</v>
      </c>
      <c r="K68" s="27" t="str">
        <f t="shared" ref="K68:K116" ca="1" si="5">IF(J68&lt;TODAY(),"VENCIDO",IF(J68-TODAY()&lt;"por vencer",IF(J68-TODAY()&gt;15,"VIGENTE","POR VENCER EN MENOS DE  "&amp;L68&amp;" DÍAS")))</f>
        <v>VENCIDO</v>
      </c>
      <c r="L68" s="28">
        <f t="shared" ref="L68:L116" ca="1" si="6">+J68-$C$2</f>
        <v>-87</v>
      </c>
      <c r="M68" s="27" t="str">
        <f t="shared" ca="1" si="4"/>
        <v>VENCIDO HACE -87 DÍAS</v>
      </c>
      <c r="N68" s="29">
        <v>125000</v>
      </c>
      <c r="O68" s="21">
        <f t="shared" si="3"/>
        <v>125000</v>
      </c>
      <c r="P68" s="52">
        <v>100000</v>
      </c>
      <c r="Q68" s="52">
        <v>25000</v>
      </c>
      <c r="R68" s="52"/>
      <c r="S68" s="52"/>
      <c r="T68" s="45" t="s">
        <v>30</v>
      </c>
      <c r="U68" s="42" t="s">
        <v>251</v>
      </c>
      <c r="V68" s="42"/>
      <c r="W68" s="47"/>
    </row>
    <row r="69" spans="1:23" ht="37.5" customHeight="1" x14ac:dyDescent="0.25">
      <c r="A69" s="40">
        <v>2019</v>
      </c>
      <c r="B69" s="32" t="s">
        <v>63</v>
      </c>
      <c r="C69" s="41" t="s">
        <v>55</v>
      </c>
      <c r="D69" s="53" t="s">
        <v>335</v>
      </c>
      <c r="E69" s="42" t="s">
        <v>336</v>
      </c>
      <c r="F69" s="42" t="s">
        <v>337</v>
      </c>
      <c r="G69" s="40" t="s">
        <v>338</v>
      </c>
      <c r="H69" s="40" t="s">
        <v>339</v>
      </c>
      <c r="I69" s="43">
        <v>43633</v>
      </c>
      <c r="J69" s="43">
        <v>45060</v>
      </c>
      <c r="K69" s="27" t="str">
        <f t="shared" ca="1" si="5"/>
        <v>VIGENTE</v>
      </c>
      <c r="L69" s="28">
        <f t="shared" ca="1" si="6"/>
        <v>58</v>
      </c>
      <c r="M69" s="27" t="str">
        <f t="shared" ca="1" si="4"/>
        <v>FALTAN 58  DÍAS</v>
      </c>
      <c r="N69" s="29">
        <v>0</v>
      </c>
      <c r="O69" s="21">
        <f t="shared" ref="O69:O116" si="7">+SUM(P69:S69)</f>
        <v>0</v>
      </c>
      <c r="P69" s="44"/>
      <c r="Q69" s="44"/>
      <c r="R69" s="44"/>
      <c r="S69" s="44"/>
      <c r="T69" s="45" t="s">
        <v>30</v>
      </c>
      <c r="U69" s="41" t="s">
        <v>251</v>
      </c>
      <c r="V69" s="40"/>
      <c r="W69" s="47"/>
    </row>
    <row r="70" spans="1:23" ht="37.5" customHeight="1" x14ac:dyDescent="0.25">
      <c r="A70" s="40">
        <v>2020</v>
      </c>
      <c r="B70" s="32" t="s">
        <v>63</v>
      </c>
      <c r="C70" s="41" t="s">
        <v>55</v>
      </c>
      <c r="D70" s="42" t="s">
        <v>340</v>
      </c>
      <c r="E70" s="42" t="s">
        <v>341</v>
      </c>
      <c r="F70" s="42" t="s">
        <v>342</v>
      </c>
      <c r="G70" s="40" t="s">
        <v>343</v>
      </c>
      <c r="H70" s="40" t="s">
        <v>29</v>
      </c>
      <c r="I70" s="43">
        <v>43843</v>
      </c>
      <c r="J70" s="43">
        <v>44012</v>
      </c>
      <c r="K70" s="27" t="str">
        <f t="shared" ca="1" si="5"/>
        <v>VENCIDO</v>
      </c>
      <c r="L70" s="28">
        <f t="shared" ca="1" si="6"/>
        <v>-990</v>
      </c>
      <c r="M70" s="27" t="str">
        <f t="shared" ca="1" si="4"/>
        <v>VENCIDO HACE -990 DÍAS</v>
      </c>
      <c r="N70" s="29">
        <v>0</v>
      </c>
      <c r="O70" s="21">
        <f t="shared" si="7"/>
        <v>0</v>
      </c>
      <c r="P70" s="44"/>
      <c r="Q70" s="44"/>
      <c r="R70" s="44"/>
      <c r="S70" s="44"/>
      <c r="T70" s="45" t="s">
        <v>30</v>
      </c>
      <c r="U70" s="46" t="s">
        <v>251</v>
      </c>
      <c r="V70" s="46"/>
      <c r="W70" s="47"/>
    </row>
    <row r="71" spans="1:23" ht="37.5" customHeight="1" x14ac:dyDescent="0.25">
      <c r="A71" s="40">
        <v>2020</v>
      </c>
      <c r="B71" s="32" t="s">
        <v>63</v>
      </c>
      <c r="C71" s="41" t="s">
        <v>55</v>
      </c>
      <c r="D71" s="42" t="s">
        <v>344</v>
      </c>
      <c r="E71" s="42" t="s">
        <v>345</v>
      </c>
      <c r="F71" s="42" t="s">
        <v>346</v>
      </c>
      <c r="G71" s="40" t="s">
        <v>269</v>
      </c>
      <c r="H71" s="40" t="s">
        <v>29</v>
      </c>
      <c r="I71" s="43">
        <v>43970</v>
      </c>
      <c r="J71" s="43">
        <v>44154</v>
      </c>
      <c r="K71" s="27" t="str">
        <f t="shared" ca="1" si="5"/>
        <v>VENCIDO</v>
      </c>
      <c r="L71" s="28">
        <f t="shared" ca="1" si="6"/>
        <v>-848</v>
      </c>
      <c r="M71" s="27" t="str">
        <f t="shared" ca="1" si="4"/>
        <v>VENCIDO HACE -848 DÍAS</v>
      </c>
      <c r="N71" s="29">
        <v>877206.2</v>
      </c>
      <c r="O71" s="21">
        <f t="shared" si="7"/>
        <v>877206.2</v>
      </c>
      <c r="P71" s="44">
        <v>94080</v>
      </c>
      <c r="Q71" s="44">
        <v>0</v>
      </c>
      <c r="R71" s="44">
        <v>0</v>
      </c>
      <c r="S71" s="44">
        <v>783126.2</v>
      </c>
      <c r="T71" s="45" t="s">
        <v>30</v>
      </c>
      <c r="U71" s="46" t="s">
        <v>251</v>
      </c>
      <c r="V71" s="46"/>
      <c r="W71" s="47"/>
    </row>
    <row r="72" spans="1:23" ht="37.5" customHeight="1" x14ac:dyDescent="0.25">
      <c r="A72" s="40">
        <v>2019</v>
      </c>
      <c r="B72" s="15" t="s">
        <v>69</v>
      </c>
      <c r="C72" s="15" t="s">
        <v>69</v>
      </c>
      <c r="D72" s="42" t="s">
        <v>70</v>
      </c>
      <c r="E72" s="42" t="s">
        <v>347</v>
      </c>
      <c r="F72" s="42" t="s">
        <v>348</v>
      </c>
      <c r="G72" s="40"/>
      <c r="H72" s="40" t="s">
        <v>349</v>
      </c>
      <c r="I72" s="43">
        <v>43665</v>
      </c>
      <c r="J72" s="43">
        <v>45070</v>
      </c>
      <c r="K72" s="27" t="str">
        <f t="shared" ca="1" si="5"/>
        <v>VIGENTE</v>
      </c>
      <c r="L72" s="28">
        <f t="shared" ca="1" si="6"/>
        <v>68</v>
      </c>
      <c r="M72" s="27" t="str">
        <f t="shared" ca="1" si="4"/>
        <v>FALTAN 68  DÍAS</v>
      </c>
      <c r="N72" s="29">
        <v>0</v>
      </c>
      <c r="O72" s="21">
        <f t="shared" si="7"/>
        <v>0</v>
      </c>
      <c r="P72" s="44"/>
      <c r="Q72" s="44"/>
      <c r="R72" s="44"/>
      <c r="S72" s="44"/>
      <c r="T72" s="41"/>
      <c r="U72" s="41" t="s">
        <v>350</v>
      </c>
      <c r="V72" s="47"/>
      <c r="W72" s="47"/>
    </row>
    <row r="73" spans="1:23" ht="37.5" customHeight="1" x14ac:dyDescent="0.25">
      <c r="A73" s="40">
        <v>2020</v>
      </c>
      <c r="B73" s="32" t="s">
        <v>63</v>
      </c>
      <c r="C73" s="41" t="s">
        <v>351</v>
      </c>
      <c r="D73" s="42" t="s">
        <v>352</v>
      </c>
      <c r="E73" s="42" t="s">
        <v>353</v>
      </c>
      <c r="F73" s="42" t="s">
        <v>354</v>
      </c>
      <c r="G73" s="40"/>
      <c r="H73" s="40" t="s">
        <v>355</v>
      </c>
      <c r="I73" s="43">
        <v>44001</v>
      </c>
      <c r="J73" s="43">
        <v>45093</v>
      </c>
      <c r="K73" s="27" t="str">
        <f t="shared" ca="1" si="5"/>
        <v>VIGENTE</v>
      </c>
      <c r="L73" s="28">
        <f t="shared" ca="1" si="6"/>
        <v>91</v>
      </c>
      <c r="M73" s="27" t="str">
        <f t="shared" ca="1" si="4"/>
        <v>FALTAN 91  DÍAS</v>
      </c>
      <c r="N73" s="29">
        <v>0</v>
      </c>
      <c r="O73" s="21">
        <f t="shared" si="7"/>
        <v>0</v>
      </c>
      <c r="P73" s="44"/>
      <c r="Q73" s="44"/>
      <c r="R73" s="44"/>
      <c r="S73" s="44"/>
      <c r="T73" s="45" t="s">
        <v>40</v>
      </c>
      <c r="U73" s="41" t="s">
        <v>350</v>
      </c>
      <c r="V73" s="47"/>
      <c r="W73" s="47"/>
    </row>
    <row r="74" spans="1:23" ht="37.5" customHeight="1" x14ac:dyDescent="0.25">
      <c r="A74" s="40">
        <v>2020</v>
      </c>
      <c r="B74" s="32" t="s">
        <v>63</v>
      </c>
      <c r="C74" s="41" t="s">
        <v>351</v>
      </c>
      <c r="D74" s="42" t="s">
        <v>356</v>
      </c>
      <c r="E74" s="42" t="s">
        <v>357</v>
      </c>
      <c r="F74" s="42" t="s">
        <v>358</v>
      </c>
      <c r="G74" s="40"/>
      <c r="H74" s="40"/>
      <c r="I74" s="43">
        <v>43988</v>
      </c>
      <c r="J74" s="43">
        <v>45196</v>
      </c>
      <c r="K74" s="27" t="str">
        <f t="shared" ca="1" si="5"/>
        <v>VIGENTE</v>
      </c>
      <c r="L74" s="28">
        <f t="shared" ca="1" si="6"/>
        <v>194</v>
      </c>
      <c r="M74" s="27" t="str">
        <f t="shared" ca="1" si="4"/>
        <v>FALTAN 194  DÍAS</v>
      </c>
      <c r="N74" s="29">
        <v>0</v>
      </c>
      <c r="O74" s="21">
        <f t="shared" si="7"/>
        <v>0</v>
      </c>
      <c r="P74" s="44"/>
      <c r="Q74" s="44"/>
      <c r="R74" s="44"/>
      <c r="S74" s="44"/>
      <c r="T74" s="45"/>
      <c r="U74" s="41" t="s">
        <v>350</v>
      </c>
      <c r="V74" s="47"/>
      <c r="W74" s="47"/>
    </row>
    <row r="75" spans="1:23" ht="37.5" customHeight="1" x14ac:dyDescent="0.25">
      <c r="A75" s="40">
        <v>2021</v>
      </c>
      <c r="B75" s="32" t="s">
        <v>63</v>
      </c>
      <c r="C75" s="42" t="s">
        <v>359</v>
      </c>
      <c r="D75" s="42" t="s">
        <v>360</v>
      </c>
      <c r="E75" s="42" t="s">
        <v>361</v>
      </c>
      <c r="F75" s="42" t="s">
        <v>362</v>
      </c>
      <c r="G75" s="40" t="s">
        <v>363</v>
      </c>
      <c r="H75" s="40" t="s">
        <v>355</v>
      </c>
      <c r="I75" s="43">
        <v>44211</v>
      </c>
      <c r="J75" s="43">
        <v>45291</v>
      </c>
      <c r="K75" s="27" t="str">
        <f t="shared" ca="1" si="5"/>
        <v>VIGENTE</v>
      </c>
      <c r="L75" s="28">
        <f t="shared" ca="1" si="6"/>
        <v>289</v>
      </c>
      <c r="M75" s="27" t="str">
        <f t="shared" ca="1" si="4"/>
        <v>FALTAN 289  DÍAS</v>
      </c>
      <c r="N75" s="29">
        <v>3515636.7800000003</v>
      </c>
      <c r="O75" s="21">
        <f t="shared" si="7"/>
        <v>3515636.7800000003</v>
      </c>
      <c r="P75" s="52">
        <v>49808.38</v>
      </c>
      <c r="Q75" s="52">
        <v>46770.239999999998</v>
      </c>
      <c r="R75" s="52"/>
      <c r="S75" s="52">
        <v>3419058.16</v>
      </c>
      <c r="T75" s="45" t="s">
        <v>364</v>
      </c>
      <c r="U75" s="41" t="s">
        <v>350</v>
      </c>
      <c r="V75" s="47"/>
      <c r="W75" s="47"/>
    </row>
    <row r="76" spans="1:23" ht="37.5" customHeight="1" x14ac:dyDescent="0.25">
      <c r="A76" s="40">
        <v>2020</v>
      </c>
      <c r="B76" s="32" t="s">
        <v>63</v>
      </c>
      <c r="C76" s="41" t="s">
        <v>55</v>
      </c>
      <c r="D76" s="42" t="s">
        <v>365</v>
      </c>
      <c r="E76" s="42" t="s">
        <v>366</v>
      </c>
      <c r="F76" s="42" t="s">
        <v>367</v>
      </c>
      <c r="G76" s="40" t="s">
        <v>368</v>
      </c>
      <c r="H76" s="40"/>
      <c r="I76" s="43">
        <v>44089</v>
      </c>
      <c r="J76" s="43">
        <v>44454</v>
      </c>
      <c r="K76" s="27" t="str">
        <f t="shared" ca="1" si="5"/>
        <v>VENCIDO</v>
      </c>
      <c r="L76" s="28">
        <f t="shared" ca="1" si="6"/>
        <v>-548</v>
      </c>
      <c r="M76" s="27" t="str">
        <f t="shared" ca="1" si="4"/>
        <v>VENCIDO HACE -548 DÍAS</v>
      </c>
      <c r="N76" s="29">
        <v>45000</v>
      </c>
      <c r="O76" s="21">
        <f t="shared" si="7"/>
        <v>45000</v>
      </c>
      <c r="P76" s="44">
        <v>15000</v>
      </c>
      <c r="Q76" s="44"/>
      <c r="R76" s="44"/>
      <c r="S76" s="44">
        <v>30000</v>
      </c>
      <c r="T76" s="45" t="s">
        <v>369</v>
      </c>
      <c r="U76" s="40" t="s">
        <v>370</v>
      </c>
      <c r="V76" s="42"/>
      <c r="W76" s="47"/>
    </row>
    <row r="77" spans="1:23" ht="37.5" customHeight="1" x14ac:dyDescent="0.25">
      <c r="A77" s="40">
        <v>2020</v>
      </c>
      <c r="B77" s="15" t="s">
        <v>69</v>
      </c>
      <c r="C77" s="15" t="s">
        <v>69</v>
      </c>
      <c r="D77" s="42" t="s">
        <v>70</v>
      </c>
      <c r="E77" s="42" t="s">
        <v>371</v>
      </c>
      <c r="F77" s="42" t="s">
        <v>372</v>
      </c>
      <c r="G77" s="40" t="s">
        <v>373</v>
      </c>
      <c r="H77" s="40" t="s">
        <v>118</v>
      </c>
      <c r="I77" s="43">
        <v>43957</v>
      </c>
      <c r="J77" s="43">
        <v>44080</v>
      </c>
      <c r="K77" s="27" t="str">
        <f t="shared" ca="1" si="5"/>
        <v>VENCIDO</v>
      </c>
      <c r="L77" s="28">
        <f t="shared" ca="1" si="6"/>
        <v>-922</v>
      </c>
      <c r="M77" s="27" t="str">
        <f t="shared" ca="1" si="4"/>
        <v>VENCIDO HACE -922 DÍAS</v>
      </c>
      <c r="N77" s="29">
        <v>6411.86</v>
      </c>
      <c r="O77" s="21">
        <f t="shared" si="7"/>
        <v>6411.86</v>
      </c>
      <c r="P77" s="44">
        <v>2564.7399999999998</v>
      </c>
      <c r="Q77" s="44">
        <v>3847.12</v>
      </c>
      <c r="R77" s="44">
        <v>0</v>
      </c>
      <c r="S77" s="44">
        <v>0</v>
      </c>
      <c r="T77" s="41" t="s">
        <v>84</v>
      </c>
      <c r="U77" s="40" t="s">
        <v>370</v>
      </c>
      <c r="V77" s="40"/>
      <c r="W77" s="47"/>
    </row>
    <row r="78" spans="1:23" ht="37.5" customHeight="1" x14ac:dyDescent="0.25">
      <c r="A78" s="40">
        <v>2020</v>
      </c>
      <c r="B78" s="41" t="s">
        <v>55</v>
      </c>
      <c r="C78" s="41" t="s">
        <v>56</v>
      </c>
      <c r="D78" s="42" t="s">
        <v>323</v>
      </c>
      <c r="E78" s="42" t="s">
        <v>374</v>
      </c>
      <c r="F78" s="42" t="s">
        <v>375</v>
      </c>
      <c r="G78" s="40" t="s">
        <v>376</v>
      </c>
      <c r="H78" s="40" t="s">
        <v>39</v>
      </c>
      <c r="I78" s="43">
        <v>44174</v>
      </c>
      <c r="J78" s="43">
        <v>44539</v>
      </c>
      <c r="K78" s="27" t="str">
        <f t="shared" ca="1" si="5"/>
        <v>VENCIDO</v>
      </c>
      <c r="L78" s="28">
        <f t="shared" ca="1" si="6"/>
        <v>-463</v>
      </c>
      <c r="M78" s="27" t="str">
        <f t="shared" ca="1" si="4"/>
        <v>VENCIDO HACE -463 DÍAS</v>
      </c>
      <c r="N78" s="29">
        <v>41801.72</v>
      </c>
      <c r="O78" s="21">
        <f t="shared" si="7"/>
        <v>41801.72</v>
      </c>
      <c r="P78" s="44">
        <v>5000</v>
      </c>
      <c r="Q78" s="44">
        <v>0</v>
      </c>
      <c r="R78" s="44">
        <v>20000</v>
      </c>
      <c r="S78" s="44">
        <v>16801.72</v>
      </c>
      <c r="T78" s="45" t="s">
        <v>61</v>
      </c>
      <c r="U78" s="40" t="s">
        <v>370</v>
      </c>
      <c r="V78" s="40"/>
      <c r="W78" s="47"/>
    </row>
    <row r="79" spans="1:23" ht="37.5" customHeight="1" x14ac:dyDescent="0.25">
      <c r="A79" s="40">
        <v>2021</v>
      </c>
      <c r="B79" s="41" t="s">
        <v>42</v>
      </c>
      <c r="C79" s="41" t="s">
        <v>64</v>
      </c>
      <c r="D79" s="42" t="s">
        <v>314</v>
      </c>
      <c r="E79" s="42" t="s">
        <v>377</v>
      </c>
      <c r="F79" s="42" t="s">
        <v>378</v>
      </c>
      <c r="G79" s="40" t="s">
        <v>379</v>
      </c>
      <c r="H79" s="40" t="s">
        <v>39</v>
      </c>
      <c r="I79" s="43">
        <v>44454</v>
      </c>
      <c r="J79" s="43">
        <v>44819</v>
      </c>
      <c r="K79" s="27" t="str">
        <f t="shared" ca="1" si="5"/>
        <v>VENCIDO</v>
      </c>
      <c r="L79" s="28">
        <f t="shared" ca="1" si="6"/>
        <v>-183</v>
      </c>
      <c r="M79" s="27" t="str">
        <f t="shared" ca="1" si="4"/>
        <v>VENCIDO HACE -183 DÍAS</v>
      </c>
      <c r="N79" s="29">
        <v>132443.75</v>
      </c>
      <c r="O79" s="21">
        <f t="shared" si="7"/>
        <v>132443.75</v>
      </c>
      <c r="P79" s="52">
        <v>12000</v>
      </c>
      <c r="Q79" s="52">
        <v>13050.01</v>
      </c>
      <c r="R79" s="52">
        <v>107393.74</v>
      </c>
      <c r="S79" s="52"/>
      <c r="T79" s="41" t="s">
        <v>380</v>
      </c>
      <c r="U79" s="42" t="s">
        <v>370</v>
      </c>
      <c r="V79" s="42"/>
      <c r="W79" s="47"/>
    </row>
    <row r="80" spans="1:23" ht="37.5" customHeight="1" x14ac:dyDescent="0.25">
      <c r="A80" s="48">
        <v>2021</v>
      </c>
      <c r="B80" s="32" t="s">
        <v>63</v>
      </c>
      <c r="C80" s="41" t="s">
        <v>55</v>
      </c>
      <c r="D80" s="42" t="s">
        <v>381</v>
      </c>
      <c r="E80" s="42" t="s">
        <v>382</v>
      </c>
      <c r="F80" s="42" t="s">
        <v>383</v>
      </c>
      <c r="G80" s="48" t="s">
        <v>130</v>
      </c>
      <c r="H80" s="49" t="s">
        <v>39</v>
      </c>
      <c r="I80" s="50">
        <v>44259</v>
      </c>
      <c r="J80" s="50">
        <v>44624</v>
      </c>
      <c r="K80" s="27" t="str">
        <f t="shared" ca="1" si="5"/>
        <v>VENCIDO</v>
      </c>
      <c r="L80" s="28">
        <f t="shared" ca="1" si="6"/>
        <v>-378</v>
      </c>
      <c r="M80" s="27" t="str">
        <f t="shared" ca="1" si="4"/>
        <v>VENCIDO HACE -378 DÍAS</v>
      </c>
      <c r="N80" s="29">
        <v>40995.03</v>
      </c>
      <c r="O80" s="21">
        <f t="shared" si="7"/>
        <v>40995.03</v>
      </c>
      <c r="P80" s="51">
        <v>16951.400000000001</v>
      </c>
      <c r="Q80" s="51"/>
      <c r="R80" s="51"/>
      <c r="S80" s="51">
        <v>24043.63</v>
      </c>
      <c r="T80" s="41" t="s">
        <v>381</v>
      </c>
      <c r="U80" s="42" t="s">
        <v>370</v>
      </c>
      <c r="V80" s="42"/>
      <c r="W80" s="47"/>
    </row>
    <row r="81" spans="1:23" ht="37.5" customHeight="1" x14ac:dyDescent="0.25">
      <c r="A81" s="40">
        <v>2020</v>
      </c>
      <c r="B81" s="32" t="s">
        <v>63</v>
      </c>
      <c r="C81" s="41" t="s">
        <v>351</v>
      </c>
      <c r="D81" s="42" t="s">
        <v>384</v>
      </c>
      <c r="E81" s="42" t="s">
        <v>385</v>
      </c>
      <c r="F81" s="42" t="s">
        <v>386</v>
      </c>
      <c r="G81" s="40" t="s">
        <v>68</v>
      </c>
      <c r="H81" s="40" t="s">
        <v>355</v>
      </c>
      <c r="I81" s="43">
        <v>44084</v>
      </c>
      <c r="J81" s="43">
        <v>45179</v>
      </c>
      <c r="K81" s="27" t="str">
        <f t="shared" ca="1" si="5"/>
        <v>VIGENTE</v>
      </c>
      <c r="L81" s="28">
        <f t="shared" ca="1" si="6"/>
        <v>177</v>
      </c>
      <c r="M81" s="27" t="str">
        <f t="shared" ca="1" si="4"/>
        <v>FALTAN 177  DÍAS</v>
      </c>
      <c r="N81" s="29">
        <v>2134956.88</v>
      </c>
      <c r="O81" s="21">
        <f t="shared" si="7"/>
        <v>2134956.8200000003</v>
      </c>
      <c r="P81" s="44">
        <v>1138154.56</v>
      </c>
      <c r="Q81" s="44"/>
      <c r="R81" s="44"/>
      <c r="S81" s="44">
        <v>996802.26</v>
      </c>
      <c r="T81" s="45" t="s">
        <v>30</v>
      </c>
      <c r="U81" s="40" t="s">
        <v>370</v>
      </c>
      <c r="V81" s="40"/>
      <c r="W81" s="47"/>
    </row>
    <row r="82" spans="1:23" ht="37.5" customHeight="1" x14ac:dyDescent="0.25">
      <c r="A82" s="40">
        <v>2020</v>
      </c>
      <c r="B82" s="41" t="s">
        <v>42</v>
      </c>
      <c r="C82" s="41" t="s">
        <v>42</v>
      </c>
      <c r="D82" s="42" t="s">
        <v>387</v>
      </c>
      <c r="E82" s="42" t="s">
        <v>388</v>
      </c>
      <c r="F82" s="42" t="s">
        <v>389</v>
      </c>
      <c r="G82" s="40" t="s">
        <v>390</v>
      </c>
      <c r="H82" s="40" t="s">
        <v>355</v>
      </c>
      <c r="I82" s="43">
        <v>44081</v>
      </c>
      <c r="J82" s="43">
        <v>45176</v>
      </c>
      <c r="K82" s="27" t="str">
        <f t="shared" ca="1" si="5"/>
        <v>VIGENTE</v>
      </c>
      <c r="L82" s="28">
        <f t="shared" ca="1" si="6"/>
        <v>174</v>
      </c>
      <c r="M82" s="27" t="str">
        <f t="shared" ca="1" si="4"/>
        <v>FALTAN 174  DÍAS</v>
      </c>
      <c r="N82" s="29">
        <v>72200</v>
      </c>
      <c r="O82" s="21">
        <f t="shared" si="7"/>
        <v>72200</v>
      </c>
      <c r="P82" s="44">
        <v>0</v>
      </c>
      <c r="Q82" s="44">
        <v>72200</v>
      </c>
      <c r="R82" s="44"/>
      <c r="S82" s="44"/>
      <c r="T82" s="41" t="s">
        <v>40</v>
      </c>
      <c r="U82" s="40" t="s">
        <v>370</v>
      </c>
      <c r="V82" s="40"/>
      <c r="W82" s="47"/>
    </row>
    <row r="83" spans="1:23" ht="37.5" customHeight="1" x14ac:dyDescent="0.25">
      <c r="A83" s="40">
        <v>2020</v>
      </c>
      <c r="B83" s="32" t="s">
        <v>63</v>
      </c>
      <c r="C83" s="41" t="s">
        <v>351</v>
      </c>
      <c r="D83" s="42" t="s">
        <v>391</v>
      </c>
      <c r="E83" s="42" t="s">
        <v>392</v>
      </c>
      <c r="F83" s="42" t="s">
        <v>393</v>
      </c>
      <c r="G83" s="40" t="s">
        <v>394</v>
      </c>
      <c r="H83" s="54"/>
      <c r="I83" s="43">
        <v>44180</v>
      </c>
      <c r="J83" s="43">
        <v>45046</v>
      </c>
      <c r="K83" s="27" t="str">
        <f t="shared" ca="1" si="5"/>
        <v>VIGENTE</v>
      </c>
      <c r="L83" s="28">
        <f t="shared" ca="1" si="6"/>
        <v>44</v>
      </c>
      <c r="M83" s="27" t="str">
        <f t="shared" ca="1" si="4"/>
        <v>FALTAN 44  DÍAS</v>
      </c>
      <c r="N83" s="29">
        <v>667692.02</v>
      </c>
      <c r="O83" s="21">
        <f t="shared" si="7"/>
        <v>667692.02</v>
      </c>
      <c r="P83" s="44">
        <v>75000</v>
      </c>
      <c r="Q83" s="44"/>
      <c r="R83" s="44"/>
      <c r="S83" s="44">
        <v>592692.02</v>
      </c>
      <c r="T83" s="45" t="s">
        <v>395</v>
      </c>
      <c r="U83" s="40" t="s">
        <v>370</v>
      </c>
      <c r="V83" s="46"/>
      <c r="W83" s="47"/>
    </row>
    <row r="84" spans="1:23" ht="37.5" customHeight="1" x14ac:dyDescent="0.25">
      <c r="A84" s="40">
        <v>2020</v>
      </c>
      <c r="B84" s="32" t="s">
        <v>63</v>
      </c>
      <c r="C84" s="41" t="s">
        <v>55</v>
      </c>
      <c r="D84" s="42" t="s">
        <v>381</v>
      </c>
      <c r="E84" s="42" t="s">
        <v>396</v>
      </c>
      <c r="F84" s="42" t="s">
        <v>397</v>
      </c>
      <c r="G84" s="40" t="s">
        <v>398</v>
      </c>
      <c r="H84" s="40" t="s">
        <v>355</v>
      </c>
      <c r="I84" s="43">
        <v>44081</v>
      </c>
      <c r="J84" s="43">
        <v>45178</v>
      </c>
      <c r="K84" s="27" t="str">
        <f t="shared" ca="1" si="5"/>
        <v>VIGENTE</v>
      </c>
      <c r="L84" s="28">
        <f t="shared" ca="1" si="6"/>
        <v>176</v>
      </c>
      <c r="M84" s="27" t="str">
        <f t="shared" ca="1" si="4"/>
        <v>FALTAN 176  DÍAS</v>
      </c>
      <c r="N84" s="29">
        <v>283304.91000000003</v>
      </c>
      <c r="O84" s="21">
        <f t="shared" si="7"/>
        <v>283304.91000000003</v>
      </c>
      <c r="P84" s="44">
        <v>129808</v>
      </c>
      <c r="Q84" s="44">
        <v>0</v>
      </c>
      <c r="R84" s="44">
        <v>0</v>
      </c>
      <c r="S84" s="44">
        <v>153496.91</v>
      </c>
      <c r="T84" s="45" t="s">
        <v>381</v>
      </c>
      <c r="U84" s="40" t="s">
        <v>370</v>
      </c>
      <c r="V84" s="55"/>
      <c r="W84" s="47"/>
    </row>
    <row r="85" spans="1:23" ht="37.5" customHeight="1" x14ac:dyDescent="0.25">
      <c r="A85" s="40">
        <v>2020</v>
      </c>
      <c r="B85" s="32" t="s">
        <v>63</v>
      </c>
      <c r="C85" s="41" t="s">
        <v>351</v>
      </c>
      <c r="D85" s="42" t="s">
        <v>381</v>
      </c>
      <c r="E85" s="42" t="s">
        <v>399</v>
      </c>
      <c r="F85" s="42" t="s">
        <v>400</v>
      </c>
      <c r="G85" s="40"/>
      <c r="H85" s="40" t="s">
        <v>355</v>
      </c>
      <c r="I85" s="43">
        <v>44069</v>
      </c>
      <c r="J85" s="43">
        <v>45164</v>
      </c>
      <c r="K85" s="27" t="str">
        <f t="shared" ca="1" si="5"/>
        <v>VIGENTE</v>
      </c>
      <c r="L85" s="28">
        <f t="shared" ca="1" si="6"/>
        <v>162</v>
      </c>
      <c r="M85" s="27" t="str">
        <f t="shared" ca="1" si="4"/>
        <v>FALTAN 162  DÍAS</v>
      </c>
      <c r="N85" s="29">
        <v>0</v>
      </c>
      <c r="O85" s="21">
        <f t="shared" si="7"/>
        <v>0</v>
      </c>
      <c r="P85" s="44"/>
      <c r="Q85" s="44"/>
      <c r="R85" s="44"/>
      <c r="S85" s="44"/>
      <c r="T85" s="45" t="s">
        <v>40</v>
      </c>
      <c r="U85" s="40" t="s">
        <v>370</v>
      </c>
      <c r="V85" s="46"/>
      <c r="W85" s="47"/>
    </row>
    <row r="86" spans="1:23" ht="37.5" customHeight="1" x14ac:dyDescent="0.25">
      <c r="A86" s="40">
        <v>2022</v>
      </c>
      <c r="B86" s="32" t="s">
        <v>63</v>
      </c>
      <c r="C86" s="15" t="s">
        <v>69</v>
      </c>
      <c r="D86" s="42" t="s">
        <v>401</v>
      </c>
      <c r="E86" s="42" t="s">
        <v>402</v>
      </c>
      <c r="F86" s="42" t="s">
        <v>403</v>
      </c>
      <c r="G86" s="40" t="s">
        <v>404</v>
      </c>
      <c r="H86" s="49" t="s">
        <v>39</v>
      </c>
      <c r="I86" s="43">
        <v>44774</v>
      </c>
      <c r="J86" s="43">
        <v>45139</v>
      </c>
      <c r="K86" s="27" t="str">
        <f t="shared" ca="1" si="5"/>
        <v>VIGENTE</v>
      </c>
      <c r="L86" s="28">
        <f t="shared" ca="1" si="6"/>
        <v>137</v>
      </c>
      <c r="M86" s="27" t="str">
        <f t="shared" ca="1" si="4"/>
        <v>FALTAN 137  DÍAS</v>
      </c>
      <c r="N86" s="29">
        <v>20170</v>
      </c>
      <c r="O86" s="21">
        <f t="shared" si="7"/>
        <v>20170</v>
      </c>
      <c r="P86" s="56">
        <v>8780</v>
      </c>
      <c r="Q86" s="56"/>
      <c r="R86" s="56"/>
      <c r="S86" s="56">
        <v>11390</v>
      </c>
      <c r="T86" s="45" t="s">
        <v>401</v>
      </c>
      <c r="U86" s="57" t="s">
        <v>370</v>
      </c>
      <c r="V86" s="41" t="s">
        <v>405</v>
      </c>
      <c r="W86" s="47"/>
    </row>
    <row r="87" spans="1:23" ht="37.5" customHeight="1" x14ac:dyDescent="0.25">
      <c r="A87" s="40">
        <v>2022</v>
      </c>
      <c r="B87" s="15" t="s">
        <v>79</v>
      </c>
      <c r="C87" s="42" t="s">
        <v>80</v>
      </c>
      <c r="D87" s="42" t="s">
        <v>208</v>
      </c>
      <c r="E87" s="42" t="s">
        <v>406</v>
      </c>
      <c r="F87" s="42" t="s">
        <v>407</v>
      </c>
      <c r="G87" s="48" t="s">
        <v>408</v>
      </c>
      <c r="H87" s="49" t="s">
        <v>409</v>
      </c>
      <c r="I87" s="50">
        <v>44588</v>
      </c>
      <c r="J87" s="50">
        <v>44953</v>
      </c>
      <c r="K87" s="27" t="str">
        <f t="shared" ca="1" si="5"/>
        <v>VENCIDO</v>
      </c>
      <c r="L87" s="28">
        <f t="shared" ca="1" si="6"/>
        <v>-49</v>
      </c>
      <c r="M87" s="27" t="str">
        <f t="shared" ca="1" si="4"/>
        <v>VENCIDO HACE -49 DÍAS</v>
      </c>
      <c r="N87" s="29">
        <v>0</v>
      </c>
      <c r="O87" s="21">
        <f t="shared" si="7"/>
        <v>0</v>
      </c>
      <c r="P87" s="51"/>
      <c r="Q87" s="51"/>
      <c r="R87" s="51"/>
      <c r="S87" s="51"/>
      <c r="T87" s="55" t="s">
        <v>211</v>
      </c>
      <c r="U87" s="49" t="s">
        <v>370</v>
      </c>
      <c r="V87" s="42" t="s">
        <v>410</v>
      </c>
      <c r="W87" s="47"/>
    </row>
    <row r="88" spans="1:23" ht="37.5" customHeight="1" x14ac:dyDescent="0.25">
      <c r="A88" s="40">
        <v>2022</v>
      </c>
      <c r="B88" s="15" t="s">
        <v>79</v>
      </c>
      <c r="C88" s="42" t="s">
        <v>168</v>
      </c>
      <c r="D88" s="42" t="s">
        <v>411</v>
      </c>
      <c r="E88" s="42" t="s">
        <v>412</v>
      </c>
      <c r="F88" s="42" t="s">
        <v>413</v>
      </c>
      <c r="G88" s="48" t="s">
        <v>414</v>
      </c>
      <c r="H88" s="49" t="s">
        <v>39</v>
      </c>
      <c r="I88" s="50">
        <v>44781</v>
      </c>
      <c r="J88" s="50">
        <v>45146</v>
      </c>
      <c r="K88" s="27" t="str">
        <f t="shared" ca="1" si="5"/>
        <v>VIGENTE</v>
      </c>
      <c r="L88" s="28">
        <f t="shared" ca="1" si="6"/>
        <v>144</v>
      </c>
      <c r="M88" s="27" t="str">
        <f t="shared" ca="1" si="4"/>
        <v>FALTAN 144  DÍAS</v>
      </c>
      <c r="N88" s="29">
        <v>10457.02</v>
      </c>
      <c r="O88" s="21">
        <f t="shared" si="7"/>
        <v>10457.02</v>
      </c>
      <c r="P88" s="51">
        <v>4557.0200000000004</v>
      </c>
      <c r="Q88" s="51"/>
      <c r="R88" s="51">
        <v>5900</v>
      </c>
      <c r="S88" s="51"/>
      <c r="T88" s="41" t="s">
        <v>411</v>
      </c>
      <c r="U88" s="49" t="s">
        <v>370</v>
      </c>
      <c r="V88" s="42" t="s">
        <v>415</v>
      </c>
      <c r="W88" s="47"/>
    </row>
    <row r="89" spans="1:23" ht="37.5" customHeight="1" x14ac:dyDescent="0.25">
      <c r="A89" s="40">
        <v>2022</v>
      </c>
      <c r="B89" s="55" t="s">
        <v>55</v>
      </c>
      <c r="C89" s="42" t="s">
        <v>220</v>
      </c>
      <c r="D89" s="42" t="s">
        <v>221</v>
      </c>
      <c r="E89" s="42" t="s">
        <v>222</v>
      </c>
      <c r="F89" s="42" t="s">
        <v>416</v>
      </c>
      <c r="G89" s="48" t="s">
        <v>417</v>
      </c>
      <c r="H89" s="49" t="s">
        <v>39</v>
      </c>
      <c r="I89" s="50">
        <v>44743</v>
      </c>
      <c r="J89" s="50">
        <v>45108</v>
      </c>
      <c r="K89" s="27" t="str">
        <f t="shared" ca="1" si="5"/>
        <v>VIGENTE</v>
      </c>
      <c r="L89" s="28">
        <f t="shared" ca="1" si="6"/>
        <v>106</v>
      </c>
      <c r="M89" s="27" t="str">
        <f t="shared" ca="1" si="4"/>
        <v>FALTAN 106  DÍAS</v>
      </c>
      <c r="N89" s="29">
        <v>8530</v>
      </c>
      <c r="O89" s="21">
        <f t="shared" si="7"/>
        <v>8530</v>
      </c>
      <c r="P89" s="51">
        <v>3440</v>
      </c>
      <c r="Q89" s="51"/>
      <c r="R89" s="51">
        <v>5090</v>
      </c>
      <c r="S89" s="51"/>
      <c r="T89" s="41" t="s">
        <v>237</v>
      </c>
      <c r="U89" s="42" t="s">
        <v>370</v>
      </c>
      <c r="V89" s="42"/>
      <c r="W89" s="47"/>
    </row>
    <row r="90" spans="1:23" ht="37.5" customHeight="1" x14ac:dyDescent="0.25">
      <c r="A90" s="40">
        <v>2022</v>
      </c>
      <c r="B90" s="55" t="s">
        <v>55</v>
      </c>
      <c r="C90" s="42" t="s">
        <v>56</v>
      </c>
      <c r="D90" s="42" t="s">
        <v>418</v>
      </c>
      <c r="E90" s="42" t="s">
        <v>419</v>
      </c>
      <c r="F90" s="42" t="s">
        <v>420</v>
      </c>
      <c r="G90" s="40" t="s">
        <v>421</v>
      </c>
      <c r="H90" s="49" t="s">
        <v>29</v>
      </c>
      <c r="I90" s="50">
        <v>44803</v>
      </c>
      <c r="J90" s="50">
        <v>44983</v>
      </c>
      <c r="K90" s="27" t="str">
        <f t="shared" ca="1" si="5"/>
        <v>VENCIDO</v>
      </c>
      <c r="L90" s="28">
        <f t="shared" ca="1" si="6"/>
        <v>-19</v>
      </c>
      <c r="M90" s="27" t="str">
        <f t="shared" ca="1" si="4"/>
        <v>VENCIDO HACE -19 DÍAS</v>
      </c>
      <c r="N90" s="29">
        <v>44573.08</v>
      </c>
      <c r="O90" s="21">
        <f t="shared" si="7"/>
        <v>44573.08</v>
      </c>
      <c r="P90" s="56">
        <v>20000</v>
      </c>
      <c r="Q90" s="51"/>
      <c r="R90" s="56">
        <v>24573.08</v>
      </c>
      <c r="S90" s="51"/>
      <c r="T90" s="45" t="s">
        <v>418</v>
      </c>
      <c r="U90" s="57" t="s">
        <v>370</v>
      </c>
      <c r="V90" s="57"/>
      <c r="W90" s="47"/>
    </row>
    <row r="91" spans="1:23" ht="37.5" customHeight="1" x14ac:dyDescent="0.25">
      <c r="A91" s="40">
        <v>2022</v>
      </c>
      <c r="B91" s="32" t="s">
        <v>63</v>
      </c>
      <c r="C91" s="15" t="s">
        <v>69</v>
      </c>
      <c r="D91" s="42" t="s">
        <v>381</v>
      </c>
      <c r="E91" s="42" t="s">
        <v>422</v>
      </c>
      <c r="F91" s="42" t="s">
        <v>423</v>
      </c>
      <c r="G91" s="40" t="s">
        <v>424</v>
      </c>
      <c r="H91" s="49" t="s">
        <v>425</v>
      </c>
      <c r="I91" s="43">
        <v>44656</v>
      </c>
      <c r="J91" s="43">
        <v>46482</v>
      </c>
      <c r="K91" s="27" t="str">
        <f t="shared" ca="1" si="5"/>
        <v>VIGENTE</v>
      </c>
      <c r="L91" s="28">
        <f t="shared" ca="1" si="6"/>
        <v>1480</v>
      </c>
      <c r="M91" s="27" t="str">
        <f t="shared" ca="1" si="4"/>
        <v>FALTAN 1480  DÍAS</v>
      </c>
      <c r="N91" s="29">
        <v>0</v>
      </c>
      <c r="O91" s="21">
        <f t="shared" si="7"/>
        <v>0</v>
      </c>
      <c r="P91" s="56"/>
      <c r="Q91" s="56">
        <v>0</v>
      </c>
      <c r="R91" s="56">
        <v>0</v>
      </c>
      <c r="S91" s="56"/>
      <c r="T91" s="45"/>
      <c r="U91" s="45" t="s">
        <v>370</v>
      </c>
      <c r="V91" s="57"/>
      <c r="W91" s="47"/>
    </row>
    <row r="92" spans="1:23" ht="37.5" customHeight="1" x14ac:dyDescent="0.25">
      <c r="A92" s="40">
        <v>2022</v>
      </c>
      <c r="B92" s="32" t="s">
        <v>63</v>
      </c>
      <c r="C92" s="15" t="s">
        <v>69</v>
      </c>
      <c r="D92" s="42" t="s">
        <v>381</v>
      </c>
      <c r="E92" s="42" t="s">
        <v>426</v>
      </c>
      <c r="F92" s="42" t="s">
        <v>427</v>
      </c>
      <c r="G92" s="40" t="s">
        <v>428</v>
      </c>
      <c r="H92" s="49" t="s">
        <v>29</v>
      </c>
      <c r="I92" s="43">
        <v>44725</v>
      </c>
      <c r="J92" s="43">
        <v>44905</v>
      </c>
      <c r="K92" s="27" t="str">
        <f t="shared" ca="1" si="5"/>
        <v>VENCIDO</v>
      </c>
      <c r="L92" s="28">
        <f t="shared" ca="1" si="6"/>
        <v>-97</v>
      </c>
      <c r="M92" s="27" t="str">
        <f t="shared" ca="1" si="4"/>
        <v>VENCIDO HACE -97 DÍAS</v>
      </c>
      <c r="N92" s="29">
        <v>19458</v>
      </c>
      <c r="O92" s="21">
        <f t="shared" si="7"/>
        <v>19458</v>
      </c>
      <c r="P92" s="56">
        <v>6500</v>
      </c>
      <c r="Q92" s="56">
        <v>6500</v>
      </c>
      <c r="R92" s="56"/>
      <c r="S92" s="56">
        <v>6458</v>
      </c>
      <c r="T92" s="45" t="s">
        <v>198</v>
      </c>
      <c r="U92" s="57" t="s">
        <v>370</v>
      </c>
      <c r="V92" s="57"/>
      <c r="W92" s="47"/>
    </row>
    <row r="93" spans="1:23" ht="37.5" customHeight="1" x14ac:dyDescent="0.25">
      <c r="A93" s="40">
        <v>2019</v>
      </c>
      <c r="B93" s="32" t="s">
        <v>63</v>
      </c>
      <c r="C93" s="41" t="s">
        <v>295</v>
      </c>
      <c r="D93" s="53" t="s">
        <v>429</v>
      </c>
      <c r="E93" s="42" t="s">
        <v>430</v>
      </c>
      <c r="F93" s="42" t="s">
        <v>431</v>
      </c>
      <c r="G93" s="40" t="s">
        <v>432</v>
      </c>
      <c r="H93" s="40" t="s">
        <v>39</v>
      </c>
      <c r="I93" s="43">
        <v>43567</v>
      </c>
      <c r="J93" s="43">
        <v>43933</v>
      </c>
      <c r="K93" s="27" t="str">
        <f t="shared" ca="1" si="5"/>
        <v>VENCIDO</v>
      </c>
      <c r="L93" s="28">
        <f t="shared" ca="1" si="6"/>
        <v>-1069</v>
      </c>
      <c r="M93" s="27" t="str">
        <f t="shared" ca="1" si="4"/>
        <v>VENCIDO HACE -1069 DÍAS</v>
      </c>
      <c r="N93" s="29">
        <v>310289.63</v>
      </c>
      <c r="O93" s="21">
        <f t="shared" si="7"/>
        <v>310289.63</v>
      </c>
      <c r="P93" s="44">
        <v>225289.63</v>
      </c>
      <c r="Q93" s="44">
        <v>0</v>
      </c>
      <c r="R93" s="44">
        <v>0</v>
      </c>
      <c r="S93" s="44">
        <v>85000</v>
      </c>
      <c r="T93" s="45" t="s">
        <v>30</v>
      </c>
      <c r="U93" s="40" t="s">
        <v>433</v>
      </c>
      <c r="V93" s="40"/>
      <c r="W93" s="47"/>
    </row>
    <row r="94" spans="1:23" ht="37.5" customHeight="1" x14ac:dyDescent="0.25">
      <c r="A94" s="40">
        <v>2020</v>
      </c>
      <c r="B94" s="41" t="s">
        <v>55</v>
      </c>
      <c r="C94" s="41" t="s">
        <v>56</v>
      </c>
      <c r="D94" s="42" t="s">
        <v>434</v>
      </c>
      <c r="E94" s="42" t="s">
        <v>435</v>
      </c>
      <c r="F94" s="42" t="s">
        <v>436</v>
      </c>
      <c r="G94" s="40"/>
      <c r="H94" s="40" t="s">
        <v>29</v>
      </c>
      <c r="I94" s="43">
        <v>44180</v>
      </c>
      <c r="J94" s="43">
        <v>44362</v>
      </c>
      <c r="K94" s="27" t="str">
        <f t="shared" ca="1" si="5"/>
        <v>VENCIDO</v>
      </c>
      <c r="L94" s="28">
        <f t="shared" ca="1" si="6"/>
        <v>-640</v>
      </c>
      <c r="M94" s="27" t="str">
        <f t="shared" ca="1" si="4"/>
        <v>VENCIDO HACE -640 DÍAS</v>
      </c>
      <c r="N94" s="29">
        <v>52208.739999999991</v>
      </c>
      <c r="O94" s="21">
        <f t="shared" si="7"/>
        <v>52208.739999999991</v>
      </c>
      <c r="P94" s="44">
        <v>7317.32</v>
      </c>
      <c r="Q94" s="44">
        <v>4266.05</v>
      </c>
      <c r="R94" s="44">
        <v>6862.25</v>
      </c>
      <c r="S94" s="44">
        <v>33763.119999999995</v>
      </c>
      <c r="T94" s="45" t="s">
        <v>437</v>
      </c>
      <c r="U94" s="40" t="s">
        <v>433</v>
      </c>
      <c r="V94" s="42"/>
      <c r="W94" s="47"/>
    </row>
    <row r="95" spans="1:23" ht="37.5" customHeight="1" x14ac:dyDescent="0.25">
      <c r="A95" s="40">
        <v>2021</v>
      </c>
      <c r="B95" s="32" t="s">
        <v>63</v>
      </c>
      <c r="C95" s="41" t="s">
        <v>295</v>
      </c>
      <c r="D95" s="42" t="s">
        <v>438</v>
      </c>
      <c r="E95" s="42" t="s">
        <v>439</v>
      </c>
      <c r="F95" s="42" t="s">
        <v>440</v>
      </c>
      <c r="G95" s="40" t="s">
        <v>441</v>
      </c>
      <c r="H95" s="40" t="s">
        <v>39</v>
      </c>
      <c r="I95" s="43">
        <v>44476</v>
      </c>
      <c r="J95" s="43">
        <v>44841</v>
      </c>
      <c r="K95" s="27" t="str">
        <f t="shared" ca="1" si="5"/>
        <v>VENCIDO</v>
      </c>
      <c r="L95" s="28">
        <f t="shared" ca="1" si="6"/>
        <v>-161</v>
      </c>
      <c r="M95" s="27" t="str">
        <f t="shared" ca="1" si="4"/>
        <v>VENCIDO HACE -161 DÍAS</v>
      </c>
      <c r="N95" s="29">
        <v>577908.52</v>
      </c>
      <c r="O95" s="21">
        <f t="shared" si="7"/>
        <v>577908.52</v>
      </c>
      <c r="P95" s="52">
        <v>319358.52</v>
      </c>
      <c r="Q95" s="52">
        <v>258550</v>
      </c>
      <c r="R95" s="52"/>
      <c r="S95" s="52"/>
      <c r="T95" s="45" t="s">
        <v>30</v>
      </c>
      <c r="U95" s="40" t="s">
        <v>433</v>
      </c>
      <c r="V95" s="42"/>
      <c r="W95" s="47"/>
    </row>
    <row r="96" spans="1:23" ht="37.5" customHeight="1" x14ac:dyDescent="0.25">
      <c r="A96" s="40">
        <v>2019</v>
      </c>
      <c r="B96" s="41" t="s">
        <v>33</v>
      </c>
      <c r="C96" s="41" t="s">
        <v>95</v>
      </c>
      <c r="D96" s="42" t="s">
        <v>35</v>
      </c>
      <c r="E96" s="42" t="s">
        <v>442</v>
      </c>
      <c r="F96" s="42" t="s">
        <v>443</v>
      </c>
      <c r="G96" s="40" t="s">
        <v>444</v>
      </c>
      <c r="H96" s="40" t="s">
        <v>445</v>
      </c>
      <c r="I96" s="43">
        <v>43521</v>
      </c>
      <c r="J96" s="43"/>
      <c r="K96" s="27" t="str">
        <f t="shared" ca="1" si="5"/>
        <v>VENCIDO</v>
      </c>
      <c r="L96" s="28">
        <f t="shared" ca="1" si="6"/>
        <v>-45002</v>
      </c>
      <c r="M96" s="27" t="str">
        <f t="shared" ca="1" si="4"/>
        <v>VENCIDO HACE -45002 DÍAS</v>
      </c>
      <c r="N96" s="29"/>
      <c r="O96" s="21">
        <f t="shared" si="7"/>
        <v>0</v>
      </c>
      <c r="P96" s="58"/>
      <c r="Q96" s="58"/>
      <c r="R96" s="58"/>
      <c r="S96" s="58"/>
      <c r="T96" s="47"/>
      <c r="U96" s="41" t="s">
        <v>446</v>
      </c>
      <c r="V96" s="47"/>
      <c r="W96" s="47"/>
    </row>
    <row r="97" spans="1:25" ht="37.5" customHeight="1" x14ac:dyDescent="0.25">
      <c r="A97" s="40">
        <v>2020</v>
      </c>
      <c r="B97" s="32" t="s">
        <v>63</v>
      </c>
      <c r="C97" s="41" t="s">
        <v>55</v>
      </c>
      <c r="D97" s="42" t="s">
        <v>447</v>
      </c>
      <c r="E97" s="42" t="s">
        <v>448</v>
      </c>
      <c r="F97" s="42" t="s">
        <v>449</v>
      </c>
      <c r="G97" s="40" t="s">
        <v>277</v>
      </c>
      <c r="H97" s="40" t="s">
        <v>39</v>
      </c>
      <c r="I97" s="43">
        <v>43952</v>
      </c>
      <c r="J97" s="43">
        <v>44317</v>
      </c>
      <c r="K97" s="27" t="str">
        <f t="shared" ca="1" si="5"/>
        <v>VENCIDO</v>
      </c>
      <c r="L97" s="28">
        <f t="shared" ca="1" si="6"/>
        <v>-685</v>
      </c>
      <c r="M97" s="27" t="str">
        <f t="shared" ca="1" si="4"/>
        <v>VENCIDO HACE -685 DÍAS</v>
      </c>
      <c r="N97" s="29">
        <v>0</v>
      </c>
      <c r="O97" s="21">
        <f t="shared" si="7"/>
        <v>0</v>
      </c>
      <c r="P97" s="44"/>
      <c r="Q97" s="44"/>
      <c r="R97" s="44"/>
      <c r="S97" s="44"/>
      <c r="T97" s="45" t="s">
        <v>450</v>
      </c>
      <c r="U97" s="40" t="s">
        <v>451</v>
      </c>
      <c r="V97" s="46"/>
      <c r="W97" s="43"/>
      <c r="X97" s="59"/>
      <c r="Y97" s="60"/>
    </row>
    <row r="98" spans="1:25" ht="37.5" customHeight="1" x14ac:dyDescent="0.25">
      <c r="A98" s="40">
        <v>2019</v>
      </c>
      <c r="B98" s="32" t="s">
        <v>63</v>
      </c>
      <c r="C98" s="41" t="s">
        <v>42</v>
      </c>
      <c r="D98" s="42" t="s">
        <v>452</v>
      </c>
      <c r="E98" s="42" t="s">
        <v>453</v>
      </c>
      <c r="F98" s="42" t="s">
        <v>454</v>
      </c>
      <c r="G98" s="40" t="s">
        <v>455</v>
      </c>
      <c r="H98" s="40" t="s">
        <v>39</v>
      </c>
      <c r="I98" s="43">
        <v>43781</v>
      </c>
      <c r="J98" s="43">
        <v>44147</v>
      </c>
      <c r="K98" s="27" t="str">
        <f t="shared" ca="1" si="5"/>
        <v>VENCIDO</v>
      </c>
      <c r="L98" s="28">
        <f t="shared" ca="1" si="6"/>
        <v>-855</v>
      </c>
      <c r="M98" s="27" t="str">
        <f t="shared" ca="1" si="4"/>
        <v>VENCIDO HACE -855 DÍAS</v>
      </c>
      <c r="N98" s="61">
        <v>18020.870000000003</v>
      </c>
      <c r="O98" s="21">
        <f t="shared" si="7"/>
        <v>18020.870000000003</v>
      </c>
      <c r="P98" s="44">
        <v>8000</v>
      </c>
      <c r="Q98" s="44">
        <v>0</v>
      </c>
      <c r="R98" s="44">
        <v>0</v>
      </c>
      <c r="S98" s="44">
        <v>10020.870000000001</v>
      </c>
      <c r="T98" s="41" t="s">
        <v>456</v>
      </c>
      <c r="U98" s="40" t="s">
        <v>457</v>
      </c>
      <c r="V98" s="46"/>
      <c r="W98" s="46"/>
    </row>
    <row r="99" spans="1:25" ht="37.5" customHeight="1" x14ac:dyDescent="0.25">
      <c r="A99" s="40">
        <v>2019</v>
      </c>
      <c r="B99" s="41" t="s">
        <v>42</v>
      </c>
      <c r="C99" s="41" t="s">
        <v>42</v>
      </c>
      <c r="D99" s="42" t="s">
        <v>458</v>
      </c>
      <c r="E99" s="42" t="s">
        <v>388</v>
      </c>
      <c r="F99" s="42" t="s">
        <v>459</v>
      </c>
      <c r="G99" s="40" t="s">
        <v>460</v>
      </c>
      <c r="H99" s="40" t="s">
        <v>94</v>
      </c>
      <c r="I99" s="43">
        <v>43781</v>
      </c>
      <c r="J99" s="43">
        <v>44512</v>
      </c>
      <c r="K99" s="27" t="str">
        <f t="shared" ca="1" si="5"/>
        <v>VENCIDO</v>
      </c>
      <c r="L99" s="28">
        <f t="shared" ca="1" si="6"/>
        <v>-490</v>
      </c>
      <c r="M99" s="27" t="str">
        <f t="shared" ca="1" si="4"/>
        <v>VENCIDO HACE -490 DÍAS</v>
      </c>
      <c r="N99" s="61">
        <v>61505.4</v>
      </c>
      <c r="O99" s="21">
        <f t="shared" si="7"/>
        <v>61505.4</v>
      </c>
      <c r="P99" s="44">
        <v>17221</v>
      </c>
      <c r="Q99" s="44">
        <v>44284.4</v>
      </c>
      <c r="R99" s="44"/>
      <c r="S99" s="44"/>
      <c r="T99" s="42" t="s">
        <v>458</v>
      </c>
      <c r="U99" s="40" t="s">
        <v>457</v>
      </c>
      <c r="V99" s="40"/>
      <c r="W99" s="40"/>
    </row>
    <row r="100" spans="1:25" ht="37.5" customHeight="1" x14ac:dyDescent="0.25">
      <c r="A100" s="40">
        <v>2019</v>
      </c>
      <c r="B100" s="32" t="s">
        <v>63</v>
      </c>
      <c r="C100" s="41" t="s">
        <v>351</v>
      </c>
      <c r="D100" s="42" t="s">
        <v>461</v>
      </c>
      <c r="E100" s="42" t="s">
        <v>462</v>
      </c>
      <c r="F100" s="42" t="s">
        <v>463</v>
      </c>
      <c r="G100" s="40" t="s">
        <v>464</v>
      </c>
      <c r="H100" s="40" t="s">
        <v>39</v>
      </c>
      <c r="I100" s="43">
        <v>43767</v>
      </c>
      <c r="J100" s="43">
        <v>44132</v>
      </c>
      <c r="K100" s="27" t="str">
        <f t="shared" ca="1" si="5"/>
        <v>VENCIDO</v>
      </c>
      <c r="L100" s="28">
        <f t="shared" ca="1" si="6"/>
        <v>-870</v>
      </c>
      <c r="M100" s="27" t="str">
        <f t="shared" ca="1" si="4"/>
        <v>VENCIDO HACE -870 DÍAS</v>
      </c>
      <c r="N100" s="61">
        <v>21900</v>
      </c>
      <c r="O100" s="21">
        <f t="shared" si="7"/>
        <v>21900</v>
      </c>
      <c r="P100" s="44">
        <v>12100</v>
      </c>
      <c r="Q100" s="44"/>
      <c r="R100" s="44"/>
      <c r="S100" s="44">
        <v>9800</v>
      </c>
      <c r="T100" s="45" t="s">
        <v>30</v>
      </c>
      <c r="U100" s="41" t="s">
        <v>457</v>
      </c>
      <c r="V100" s="46"/>
      <c r="W100" s="46"/>
    </row>
    <row r="101" spans="1:25" ht="37.5" customHeight="1" x14ac:dyDescent="0.25">
      <c r="A101" s="40">
        <v>2020</v>
      </c>
      <c r="B101" s="15" t="s">
        <v>79</v>
      </c>
      <c r="C101" s="41" t="s">
        <v>168</v>
      </c>
      <c r="D101" s="42" t="s">
        <v>465</v>
      </c>
      <c r="E101" s="42" t="s">
        <v>466</v>
      </c>
      <c r="F101" s="42" t="s">
        <v>467</v>
      </c>
      <c r="G101" s="40" t="s">
        <v>468</v>
      </c>
      <c r="H101" s="40" t="s">
        <v>39</v>
      </c>
      <c r="I101" s="43">
        <v>44180</v>
      </c>
      <c r="J101" s="43">
        <v>44545</v>
      </c>
      <c r="K101" s="27" t="str">
        <f t="shared" ca="1" si="5"/>
        <v>VENCIDO</v>
      </c>
      <c r="L101" s="28">
        <f t="shared" ca="1" si="6"/>
        <v>-457</v>
      </c>
      <c r="M101" s="27" t="str">
        <f t="shared" ca="1" si="4"/>
        <v>VENCIDO HACE -457 DÍAS</v>
      </c>
      <c r="N101" s="61">
        <v>9000</v>
      </c>
      <c r="O101" s="21">
        <f t="shared" si="7"/>
        <v>9000</v>
      </c>
      <c r="P101" s="44">
        <v>6000</v>
      </c>
      <c r="Q101" s="44"/>
      <c r="R101" s="44">
        <v>3000</v>
      </c>
      <c r="S101" s="44"/>
      <c r="T101" s="41" t="s">
        <v>89</v>
      </c>
      <c r="U101" s="41" t="s">
        <v>457</v>
      </c>
      <c r="V101" s="40"/>
      <c r="W101" s="43"/>
    </row>
    <row r="102" spans="1:25" ht="37.5" customHeight="1" x14ac:dyDescent="0.25">
      <c r="A102" s="40">
        <v>2021</v>
      </c>
      <c r="B102" s="41" t="s">
        <v>33</v>
      </c>
      <c r="C102" s="41" t="s">
        <v>34</v>
      </c>
      <c r="D102" s="42" t="s">
        <v>469</v>
      </c>
      <c r="E102" s="42" t="s">
        <v>470</v>
      </c>
      <c r="F102" s="42" t="s">
        <v>471</v>
      </c>
      <c r="G102" s="40" t="s">
        <v>472</v>
      </c>
      <c r="H102" s="40" t="s">
        <v>39</v>
      </c>
      <c r="I102" s="43">
        <v>44407</v>
      </c>
      <c r="J102" s="43">
        <v>44772</v>
      </c>
      <c r="K102" s="27" t="str">
        <f t="shared" ca="1" si="5"/>
        <v>VENCIDO</v>
      </c>
      <c r="L102" s="28">
        <f t="shared" ca="1" si="6"/>
        <v>-230</v>
      </c>
      <c r="M102" s="27" t="str">
        <f t="shared" ca="1" si="4"/>
        <v>VENCIDO HACE -230 DÍAS</v>
      </c>
      <c r="N102" s="61">
        <v>3004</v>
      </c>
      <c r="O102" s="21">
        <f t="shared" si="7"/>
        <v>3004</v>
      </c>
      <c r="P102" s="52">
        <v>784</v>
      </c>
      <c r="Q102" s="52"/>
      <c r="R102" s="52">
        <v>2220</v>
      </c>
      <c r="S102" s="52"/>
      <c r="T102" s="41" t="s">
        <v>30</v>
      </c>
      <c r="U102" s="42" t="s">
        <v>457</v>
      </c>
      <c r="V102" s="42"/>
      <c r="W102" s="42"/>
    </row>
    <row r="103" spans="1:25" ht="37.5" customHeight="1" x14ac:dyDescent="0.25">
      <c r="A103" s="40">
        <v>2021</v>
      </c>
      <c r="B103" s="32" t="s">
        <v>63</v>
      </c>
      <c r="C103" s="41" t="s">
        <v>55</v>
      </c>
      <c r="D103" s="42" t="s">
        <v>473</v>
      </c>
      <c r="E103" s="42" t="s">
        <v>474</v>
      </c>
      <c r="F103" s="42" t="s">
        <v>475</v>
      </c>
      <c r="G103" s="40" t="s">
        <v>476</v>
      </c>
      <c r="H103" s="40" t="s">
        <v>39</v>
      </c>
      <c r="I103" s="43">
        <v>44518</v>
      </c>
      <c r="J103" s="43">
        <v>44883</v>
      </c>
      <c r="K103" s="27" t="str">
        <f t="shared" ca="1" si="5"/>
        <v>VENCIDO</v>
      </c>
      <c r="L103" s="28">
        <f t="shared" ca="1" si="6"/>
        <v>-119</v>
      </c>
      <c r="M103" s="27" t="str">
        <f t="shared" ca="1" si="4"/>
        <v>VENCIDO HACE -119 DÍAS</v>
      </c>
      <c r="N103" s="61">
        <v>11432</v>
      </c>
      <c r="O103" s="21">
        <f t="shared" si="7"/>
        <v>11432</v>
      </c>
      <c r="P103" s="52">
        <v>3700</v>
      </c>
      <c r="Q103" s="52"/>
      <c r="R103" s="52"/>
      <c r="S103" s="52">
        <v>7732</v>
      </c>
      <c r="T103" s="41" t="s">
        <v>473</v>
      </c>
      <c r="U103" s="57" t="s">
        <v>457</v>
      </c>
      <c r="V103" s="57"/>
      <c r="W103" s="57"/>
    </row>
    <row r="104" spans="1:25" ht="37.5" customHeight="1" x14ac:dyDescent="0.25">
      <c r="A104" s="40">
        <v>2021</v>
      </c>
      <c r="B104" s="32" t="s">
        <v>63</v>
      </c>
      <c r="C104" s="41" t="s">
        <v>55</v>
      </c>
      <c r="D104" s="42" t="s">
        <v>477</v>
      </c>
      <c r="E104" s="42" t="s">
        <v>478</v>
      </c>
      <c r="F104" s="42" t="s">
        <v>479</v>
      </c>
      <c r="G104" s="40" t="s">
        <v>480</v>
      </c>
      <c r="H104" s="40" t="s">
        <v>481</v>
      </c>
      <c r="I104" s="43">
        <v>44531</v>
      </c>
      <c r="J104" s="43">
        <v>45071</v>
      </c>
      <c r="K104" s="27" t="str">
        <f t="shared" ca="1" si="5"/>
        <v>VIGENTE</v>
      </c>
      <c r="L104" s="28">
        <f t="shared" ca="1" si="6"/>
        <v>69</v>
      </c>
      <c r="M104" s="27" t="str">
        <f t="shared" ca="1" si="4"/>
        <v>FALTAN 69  DÍAS</v>
      </c>
      <c r="N104" s="61">
        <v>0</v>
      </c>
      <c r="O104" s="21">
        <f t="shared" si="7"/>
        <v>0</v>
      </c>
      <c r="P104" s="52">
        <v>0</v>
      </c>
      <c r="Q104" s="52">
        <v>0</v>
      </c>
      <c r="R104" s="52">
        <v>0</v>
      </c>
      <c r="S104" s="52">
        <v>0</v>
      </c>
      <c r="T104" s="45" t="s">
        <v>30</v>
      </c>
      <c r="U104" s="57" t="s">
        <v>457</v>
      </c>
      <c r="V104" s="57"/>
      <c r="W104" s="57"/>
    </row>
    <row r="105" spans="1:25" ht="37.5" customHeight="1" x14ac:dyDescent="0.25">
      <c r="A105" s="40">
        <v>2021</v>
      </c>
      <c r="B105" s="32" t="s">
        <v>63</v>
      </c>
      <c r="C105" s="41" t="s">
        <v>55</v>
      </c>
      <c r="D105" s="42" t="s">
        <v>482</v>
      </c>
      <c r="E105" s="42" t="s">
        <v>483</v>
      </c>
      <c r="F105" s="42" t="s">
        <v>484</v>
      </c>
      <c r="G105" s="40" t="s">
        <v>485</v>
      </c>
      <c r="H105" s="40" t="s">
        <v>481</v>
      </c>
      <c r="I105" s="43">
        <v>44448</v>
      </c>
      <c r="J105" s="43">
        <v>44994</v>
      </c>
      <c r="K105" s="27" t="str">
        <f t="shared" ca="1" si="5"/>
        <v>VENCIDO</v>
      </c>
      <c r="L105" s="28">
        <f t="shared" ca="1" si="6"/>
        <v>-8</v>
      </c>
      <c r="M105" s="27" t="str">
        <f t="shared" ca="1" si="4"/>
        <v>VENCIDO HACE -8 DÍAS</v>
      </c>
      <c r="N105" s="61">
        <v>23860.25</v>
      </c>
      <c r="O105" s="21">
        <f t="shared" si="7"/>
        <v>23860.25</v>
      </c>
      <c r="P105" s="52">
        <v>10669.25</v>
      </c>
      <c r="Q105" s="52"/>
      <c r="R105" s="52"/>
      <c r="S105" s="52">
        <v>13191</v>
      </c>
      <c r="T105" s="41" t="s">
        <v>486</v>
      </c>
      <c r="U105" s="57" t="s">
        <v>457</v>
      </c>
      <c r="V105" s="57"/>
      <c r="W105" s="57"/>
    </row>
    <row r="106" spans="1:25" ht="37.5" customHeight="1" x14ac:dyDescent="0.25">
      <c r="A106" s="40">
        <v>2021</v>
      </c>
      <c r="B106" s="32" t="s">
        <v>63</v>
      </c>
      <c r="C106" s="41" t="s">
        <v>55</v>
      </c>
      <c r="D106" s="42" t="s">
        <v>487</v>
      </c>
      <c r="E106" s="42" t="s">
        <v>488</v>
      </c>
      <c r="F106" s="42" t="s">
        <v>489</v>
      </c>
      <c r="G106" s="40" t="s">
        <v>480</v>
      </c>
      <c r="H106" s="40" t="s">
        <v>481</v>
      </c>
      <c r="I106" s="43">
        <v>44392</v>
      </c>
      <c r="J106" s="43">
        <v>44932</v>
      </c>
      <c r="K106" s="27" t="str">
        <f t="shared" ca="1" si="5"/>
        <v>VENCIDO</v>
      </c>
      <c r="L106" s="28">
        <f t="shared" ca="1" si="6"/>
        <v>-70</v>
      </c>
      <c r="M106" s="27" t="str">
        <f t="shared" ca="1" si="4"/>
        <v>VENCIDO HACE -70 DÍAS</v>
      </c>
      <c r="N106" s="61">
        <v>0</v>
      </c>
      <c r="O106" s="21">
        <f t="shared" si="7"/>
        <v>0</v>
      </c>
      <c r="P106" s="52">
        <v>0</v>
      </c>
      <c r="Q106" s="52">
        <v>0</v>
      </c>
      <c r="R106" s="52">
        <v>0</v>
      </c>
      <c r="S106" s="52">
        <v>0</v>
      </c>
      <c r="T106" s="45" t="s">
        <v>364</v>
      </c>
      <c r="U106" s="57" t="s">
        <v>457</v>
      </c>
      <c r="V106" s="57"/>
      <c r="W106" s="57"/>
    </row>
    <row r="107" spans="1:25" ht="37.5" customHeight="1" x14ac:dyDescent="0.25">
      <c r="A107" s="40">
        <v>2021</v>
      </c>
      <c r="B107" s="41" t="s">
        <v>55</v>
      </c>
      <c r="C107" s="41" t="s">
        <v>105</v>
      </c>
      <c r="D107" s="42" t="s">
        <v>490</v>
      </c>
      <c r="E107" s="42" t="s">
        <v>491</v>
      </c>
      <c r="F107" s="42" t="s">
        <v>492</v>
      </c>
      <c r="G107" s="40" t="s">
        <v>493</v>
      </c>
      <c r="H107" s="40" t="s">
        <v>494</v>
      </c>
      <c r="I107" s="43">
        <v>44550</v>
      </c>
      <c r="J107" s="43">
        <v>45000</v>
      </c>
      <c r="K107" s="27" t="str">
        <f t="shared" ca="1" si="5"/>
        <v>VENCIDO</v>
      </c>
      <c r="L107" s="28">
        <f t="shared" ca="1" si="6"/>
        <v>-2</v>
      </c>
      <c r="M107" s="27" t="str">
        <f t="shared" ca="1" si="4"/>
        <v>VENCIDO HACE -2 DÍAS</v>
      </c>
      <c r="N107" s="61">
        <v>30558</v>
      </c>
      <c r="O107" s="21">
        <f t="shared" si="7"/>
        <v>30558</v>
      </c>
      <c r="P107" s="52">
        <v>13908</v>
      </c>
      <c r="Q107" s="52"/>
      <c r="R107" s="52">
        <v>16650</v>
      </c>
      <c r="S107" s="52"/>
      <c r="T107" s="41" t="s">
        <v>495</v>
      </c>
      <c r="U107" s="42" t="s">
        <v>457</v>
      </c>
      <c r="V107" s="42"/>
      <c r="W107" s="42"/>
    </row>
    <row r="108" spans="1:25" ht="37.5" customHeight="1" x14ac:dyDescent="0.25">
      <c r="A108" s="40">
        <v>2021</v>
      </c>
      <c r="B108" s="15" t="s">
        <v>69</v>
      </c>
      <c r="C108" s="41" t="s">
        <v>139</v>
      </c>
      <c r="D108" s="42" t="s">
        <v>496</v>
      </c>
      <c r="E108" s="42" t="s">
        <v>497</v>
      </c>
      <c r="F108" s="42" t="s">
        <v>498</v>
      </c>
      <c r="G108" s="40" t="s">
        <v>499</v>
      </c>
      <c r="H108" s="40" t="s">
        <v>39</v>
      </c>
      <c r="I108" s="43">
        <v>44546</v>
      </c>
      <c r="J108" s="43">
        <v>44906</v>
      </c>
      <c r="K108" s="27" t="str">
        <f t="shared" ca="1" si="5"/>
        <v>VENCIDO</v>
      </c>
      <c r="L108" s="28">
        <f t="shared" ca="1" si="6"/>
        <v>-96</v>
      </c>
      <c r="M108" s="27" t="str">
        <f t="shared" ca="1" si="4"/>
        <v>VENCIDO HACE -96 DÍAS</v>
      </c>
      <c r="N108" s="61">
        <v>58475.47</v>
      </c>
      <c r="O108" s="21">
        <f t="shared" si="7"/>
        <v>58475.47</v>
      </c>
      <c r="P108" s="52">
        <v>26550</v>
      </c>
      <c r="Q108" s="52">
        <v>16816.21</v>
      </c>
      <c r="R108" s="52">
        <v>9609.26</v>
      </c>
      <c r="S108" s="52">
        <v>5500</v>
      </c>
      <c r="T108" s="41" t="s">
        <v>30</v>
      </c>
      <c r="U108" s="42" t="s">
        <v>457</v>
      </c>
      <c r="V108" s="42"/>
      <c r="W108" s="42"/>
    </row>
    <row r="109" spans="1:25" ht="37.5" customHeight="1" x14ac:dyDescent="0.25">
      <c r="A109" s="40">
        <v>2021</v>
      </c>
      <c r="B109" s="32" t="s">
        <v>63</v>
      </c>
      <c r="C109" s="41" t="s">
        <v>55</v>
      </c>
      <c r="D109" s="42" t="s">
        <v>500</v>
      </c>
      <c r="E109" s="42" t="s">
        <v>501</v>
      </c>
      <c r="F109" s="42" t="s">
        <v>502</v>
      </c>
      <c r="G109" s="40" t="s">
        <v>503</v>
      </c>
      <c r="H109" s="40" t="s">
        <v>504</v>
      </c>
      <c r="I109" s="43">
        <v>44522</v>
      </c>
      <c r="J109" s="43">
        <v>45032</v>
      </c>
      <c r="K109" s="27" t="str">
        <f t="shared" ca="1" si="5"/>
        <v>VIGENTE</v>
      </c>
      <c r="L109" s="28">
        <f t="shared" ca="1" si="6"/>
        <v>30</v>
      </c>
      <c r="M109" s="27" t="str">
        <f t="shared" ca="1" si="4"/>
        <v>FALTAN 30  DÍAS</v>
      </c>
      <c r="N109" s="61">
        <v>0</v>
      </c>
      <c r="O109" s="21">
        <f t="shared" si="7"/>
        <v>0</v>
      </c>
      <c r="P109" s="52">
        <v>0</v>
      </c>
      <c r="Q109" s="52">
        <v>0</v>
      </c>
      <c r="R109" s="52">
        <v>0</v>
      </c>
      <c r="S109" s="52">
        <v>0</v>
      </c>
      <c r="T109" s="45" t="s">
        <v>30</v>
      </c>
      <c r="U109" s="57" t="s">
        <v>457</v>
      </c>
      <c r="V109" s="57"/>
      <c r="W109" s="57"/>
    </row>
    <row r="110" spans="1:25" ht="37.5" customHeight="1" x14ac:dyDescent="0.25">
      <c r="A110" s="40">
        <v>2022</v>
      </c>
      <c r="B110" s="32" t="s">
        <v>63</v>
      </c>
      <c r="C110" s="42" t="s">
        <v>505</v>
      </c>
      <c r="D110" s="42" t="s">
        <v>506</v>
      </c>
      <c r="E110" s="42" t="s">
        <v>507</v>
      </c>
      <c r="F110" s="42" t="s">
        <v>508</v>
      </c>
      <c r="G110" s="40" t="s">
        <v>480</v>
      </c>
      <c r="H110" s="42" t="s">
        <v>509</v>
      </c>
      <c r="I110" s="43">
        <v>44650</v>
      </c>
      <c r="J110" s="43">
        <v>45745</v>
      </c>
      <c r="K110" s="27" t="str">
        <f t="shared" ca="1" si="5"/>
        <v>VIGENTE</v>
      </c>
      <c r="L110" s="28">
        <f t="shared" ca="1" si="6"/>
        <v>743</v>
      </c>
      <c r="M110" s="27" t="str">
        <f t="shared" ca="1" si="4"/>
        <v>FALTAN 743  DÍAS</v>
      </c>
      <c r="N110" s="61">
        <v>79100</v>
      </c>
      <c r="O110" s="21">
        <f t="shared" si="7"/>
        <v>79100</v>
      </c>
      <c r="P110" s="52">
        <v>79100</v>
      </c>
      <c r="Q110" s="52">
        <v>0</v>
      </c>
      <c r="R110" s="52">
        <v>0</v>
      </c>
      <c r="S110" s="52">
        <v>0</v>
      </c>
      <c r="T110" s="45"/>
      <c r="U110" s="45" t="s">
        <v>457</v>
      </c>
      <c r="V110" s="57"/>
      <c r="W110" s="57"/>
    </row>
    <row r="111" spans="1:25" ht="37.5" customHeight="1" x14ac:dyDescent="0.25">
      <c r="A111" s="40">
        <v>2022</v>
      </c>
      <c r="B111" s="15" t="s">
        <v>24</v>
      </c>
      <c r="C111" s="42" t="s">
        <v>25</v>
      </c>
      <c r="D111" s="42" t="s">
        <v>510</v>
      </c>
      <c r="E111" s="42" t="s">
        <v>511</v>
      </c>
      <c r="F111" s="42" t="s">
        <v>512</v>
      </c>
      <c r="G111" s="40" t="s">
        <v>513</v>
      </c>
      <c r="H111" s="42" t="s">
        <v>29</v>
      </c>
      <c r="I111" s="43">
        <v>44732</v>
      </c>
      <c r="J111" s="43">
        <v>44912</v>
      </c>
      <c r="K111" s="27" t="str">
        <f t="shared" ca="1" si="5"/>
        <v>VENCIDO</v>
      </c>
      <c r="L111" s="28">
        <f t="shared" ca="1" si="6"/>
        <v>-90</v>
      </c>
      <c r="M111" s="27" t="str">
        <f t="shared" ca="1" si="4"/>
        <v>VENCIDO HACE -90 DÍAS</v>
      </c>
      <c r="N111" s="61">
        <v>17955</v>
      </c>
      <c r="O111" s="21">
        <f t="shared" si="7"/>
        <v>17955</v>
      </c>
      <c r="P111" s="52">
        <v>6200</v>
      </c>
      <c r="Q111" s="52">
        <v>11755</v>
      </c>
      <c r="R111" s="52"/>
      <c r="S111" s="52"/>
      <c r="T111" s="41" t="s">
        <v>514</v>
      </c>
      <c r="U111" s="42" t="s">
        <v>457</v>
      </c>
      <c r="V111" s="42"/>
      <c r="W111" s="57"/>
    </row>
    <row r="112" spans="1:25" ht="37.5" customHeight="1" x14ac:dyDescent="0.25">
      <c r="A112" s="40">
        <v>2022</v>
      </c>
      <c r="B112" s="15" t="s">
        <v>69</v>
      </c>
      <c r="C112" s="15" t="s">
        <v>69</v>
      </c>
      <c r="D112" s="42" t="s">
        <v>515</v>
      </c>
      <c r="E112" s="42" t="s">
        <v>516</v>
      </c>
      <c r="F112" s="42" t="s">
        <v>517</v>
      </c>
      <c r="G112" s="40" t="s">
        <v>518</v>
      </c>
      <c r="H112" s="42" t="s">
        <v>29</v>
      </c>
      <c r="I112" s="43">
        <v>44732</v>
      </c>
      <c r="J112" s="43">
        <v>44912</v>
      </c>
      <c r="K112" s="27" t="str">
        <f t="shared" ca="1" si="5"/>
        <v>VENCIDO</v>
      </c>
      <c r="L112" s="28">
        <f t="shared" ca="1" si="6"/>
        <v>-90</v>
      </c>
      <c r="M112" s="27" t="str">
        <f t="shared" ca="1" si="4"/>
        <v>VENCIDO HACE -90 DÍAS</v>
      </c>
      <c r="N112" s="61">
        <v>14782</v>
      </c>
      <c r="O112" s="21">
        <f t="shared" si="7"/>
        <v>14782</v>
      </c>
      <c r="P112" s="52">
        <v>6200</v>
      </c>
      <c r="Q112" s="52">
        <v>8582</v>
      </c>
      <c r="R112" s="52"/>
      <c r="S112" s="52"/>
      <c r="T112" s="41" t="s">
        <v>519</v>
      </c>
      <c r="U112" s="42" t="s">
        <v>457</v>
      </c>
      <c r="V112" s="42"/>
      <c r="W112" s="57"/>
    </row>
    <row r="113" spans="1:23" ht="37.5" customHeight="1" x14ac:dyDescent="0.25">
      <c r="A113" s="40">
        <v>2022</v>
      </c>
      <c r="B113" s="41" t="s">
        <v>42</v>
      </c>
      <c r="C113" s="42" t="s">
        <v>42</v>
      </c>
      <c r="D113" s="42" t="s">
        <v>456</v>
      </c>
      <c r="E113" s="42" t="s">
        <v>520</v>
      </c>
      <c r="F113" s="42" t="s">
        <v>521</v>
      </c>
      <c r="G113" s="40" t="s">
        <v>522</v>
      </c>
      <c r="H113" s="42" t="s">
        <v>29</v>
      </c>
      <c r="I113" s="43">
        <v>44732</v>
      </c>
      <c r="J113" s="43">
        <v>44912</v>
      </c>
      <c r="K113" s="27" t="str">
        <f t="shared" ca="1" si="5"/>
        <v>VENCIDO</v>
      </c>
      <c r="L113" s="28">
        <f t="shared" ca="1" si="6"/>
        <v>-90</v>
      </c>
      <c r="M113" s="27" t="str">
        <f t="shared" ref="M113:M116" ca="1" si="8">IF(L113&lt;0,"VENCIDO HACE "&amp;L113&amp;" DÍAS",IF(L113=0,"VENCE HOY",IF(L113&lt;10,"TIENE "&amp;L113&amp;" DÍAS","FALTAN "&amp;L113&amp;"  DÍAS")))</f>
        <v>VENCIDO HACE -90 DÍAS</v>
      </c>
      <c r="N113" s="61">
        <v>30563.21</v>
      </c>
      <c r="O113" s="21">
        <f t="shared" si="7"/>
        <v>30563.21</v>
      </c>
      <c r="P113" s="52">
        <v>6800</v>
      </c>
      <c r="Q113" s="52">
        <v>23763.21</v>
      </c>
      <c r="R113" s="52"/>
      <c r="S113" s="52"/>
      <c r="T113" s="41" t="s">
        <v>456</v>
      </c>
      <c r="U113" s="57" t="s">
        <v>457</v>
      </c>
      <c r="V113" s="42"/>
      <c r="W113" s="57"/>
    </row>
    <row r="114" spans="1:23" ht="37.5" customHeight="1" x14ac:dyDescent="0.25">
      <c r="A114" s="40">
        <v>2022</v>
      </c>
      <c r="B114" s="15" t="s">
        <v>79</v>
      </c>
      <c r="C114" s="42" t="s">
        <v>80</v>
      </c>
      <c r="D114" s="42" t="s">
        <v>523</v>
      </c>
      <c r="E114" s="42" t="s">
        <v>524</v>
      </c>
      <c r="F114" s="42" t="s">
        <v>525</v>
      </c>
      <c r="G114" s="40" t="s">
        <v>526</v>
      </c>
      <c r="H114" s="42" t="s">
        <v>29</v>
      </c>
      <c r="I114" s="43">
        <v>44732</v>
      </c>
      <c r="J114" s="43">
        <v>44912</v>
      </c>
      <c r="K114" s="27" t="str">
        <f t="shared" ca="1" si="5"/>
        <v>VENCIDO</v>
      </c>
      <c r="L114" s="28">
        <f t="shared" ca="1" si="6"/>
        <v>-90</v>
      </c>
      <c r="M114" s="27" t="str">
        <f t="shared" ca="1" si="8"/>
        <v>VENCIDO HACE -90 DÍAS</v>
      </c>
      <c r="N114" s="61">
        <v>23040</v>
      </c>
      <c r="O114" s="21">
        <f t="shared" si="7"/>
        <v>23040</v>
      </c>
      <c r="P114" s="52">
        <v>10800</v>
      </c>
      <c r="Q114" s="52">
        <v>12240</v>
      </c>
      <c r="R114" s="52"/>
      <c r="S114" s="52"/>
      <c r="T114" s="41" t="s">
        <v>523</v>
      </c>
      <c r="U114" s="57" t="s">
        <v>457</v>
      </c>
      <c r="V114" s="42"/>
      <c r="W114" s="57"/>
    </row>
    <row r="115" spans="1:23" ht="37.5" customHeight="1" x14ac:dyDescent="0.25">
      <c r="A115" s="40">
        <v>2022</v>
      </c>
      <c r="B115" s="41" t="s">
        <v>33</v>
      </c>
      <c r="C115" s="42" t="s">
        <v>95</v>
      </c>
      <c r="D115" s="42" t="s">
        <v>527</v>
      </c>
      <c r="E115" s="42" t="s">
        <v>528</v>
      </c>
      <c r="F115" s="42" t="s">
        <v>529</v>
      </c>
      <c r="G115" s="40" t="s">
        <v>530</v>
      </c>
      <c r="H115" s="42" t="s">
        <v>29</v>
      </c>
      <c r="I115" s="43">
        <v>44732</v>
      </c>
      <c r="J115" s="43">
        <v>44912</v>
      </c>
      <c r="K115" s="27" t="str">
        <f t="shared" ca="1" si="5"/>
        <v>VENCIDO</v>
      </c>
      <c r="L115" s="28">
        <f t="shared" ca="1" si="6"/>
        <v>-90</v>
      </c>
      <c r="M115" s="27" t="str">
        <f t="shared" ca="1" si="8"/>
        <v>VENCIDO HACE -90 DÍAS</v>
      </c>
      <c r="N115" s="61">
        <v>12050</v>
      </c>
      <c r="O115" s="21">
        <f t="shared" si="7"/>
        <v>12050</v>
      </c>
      <c r="P115" s="52">
        <v>6000</v>
      </c>
      <c r="Q115" s="52">
        <v>6050</v>
      </c>
      <c r="R115" s="52"/>
      <c r="S115" s="52"/>
      <c r="T115" s="41" t="s">
        <v>527</v>
      </c>
      <c r="U115" s="57" t="s">
        <v>457</v>
      </c>
      <c r="V115" s="57"/>
      <c r="W115" s="57"/>
    </row>
    <row r="116" spans="1:23" ht="37.5" customHeight="1" x14ac:dyDescent="0.25">
      <c r="A116" s="40">
        <v>2022</v>
      </c>
      <c r="B116" s="41" t="s">
        <v>55</v>
      </c>
      <c r="C116" s="41" t="s">
        <v>55</v>
      </c>
      <c r="D116" s="42" t="s">
        <v>486</v>
      </c>
      <c r="E116" s="42" t="s">
        <v>531</v>
      </c>
      <c r="F116" s="42" t="s">
        <v>532</v>
      </c>
      <c r="G116" s="40" t="s">
        <v>421</v>
      </c>
      <c r="H116" s="42" t="s">
        <v>29</v>
      </c>
      <c r="I116" s="43">
        <v>44732</v>
      </c>
      <c r="J116" s="43">
        <v>44912</v>
      </c>
      <c r="K116" s="27" t="str">
        <f t="shared" ca="1" si="5"/>
        <v>VENCIDO</v>
      </c>
      <c r="L116" s="28">
        <f t="shared" ca="1" si="6"/>
        <v>-90</v>
      </c>
      <c r="M116" s="27" t="str">
        <f t="shared" ca="1" si="8"/>
        <v>VENCIDO HACE -90 DÍAS</v>
      </c>
      <c r="N116" s="61">
        <v>49200</v>
      </c>
      <c r="O116" s="21">
        <f t="shared" si="7"/>
        <v>49200</v>
      </c>
      <c r="P116" s="52">
        <v>24000</v>
      </c>
      <c r="Q116" s="52">
        <v>25200</v>
      </c>
      <c r="R116" s="52"/>
      <c r="S116" s="52"/>
      <c r="T116" s="41" t="s">
        <v>486</v>
      </c>
      <c r="U116" s="57" t="s">
        <v>457</v>
      </c>
      <c r="V116" s="57"/>
      <c r="W116" s="57"/>
    </row>
  </sheetData>
  <autoFilter ref="A3:W116" xr:uid="{357F935B-90AD-4D55-B02C-71D3E3A6908F}"/>
  <mergeCells count="2">
    <mergeCell ref="A1:W1"/>
    <mergeCell ref="A2:B2"/>
  </mergeCells>
  <conditionalFormatting sqref="M4:M47">
    <cfRule type="expression" dxfId="31" priority="25">
      <formula>$L4&gt;20</formula>
    </cfRule>
    <cfRule type="expression" dxfId="30" priority="26">
      <formula>$L4=0</formula>
    </cfRule>
    <cfRule type="expression" dxfId="29" priority="27">
      <formula>AND($L4&gt;0,$L4&lt;20)</formula>
    </cfRule>
    <cfRule type="expression" dxfId="28" priority="28">
      <formula>$L4&lt;0</formula>
    </cfRule>
  </conditionalFormatting>
  <conditionalFormatting sqref="M49:M71">
    <cfRule type="expression" dxfId="27" priority="21">
      <formula>$L49&gt;20</formula>
    </cfRule>
    <cfRule type="expression" dxfId="26" priority="22">
      <formula>$L49=0</formula>
    </cfRule>
    <cfRule type="expression" dxfId="25" priority="23">
      <formula>AND($L49&gt;0,$L49&lt;20)</formula>
    </cfRule>
    <cfRule type="expression" dxfId="24" priority="24">
      <formula>$L49&lt;0</formula>
    </cfRule>
  </conditionalFormatting>
  <conditionalFormatting sqref="M72:M75">
    <cfRule type="expression" dxfId="23" priority="17">
      <formula>$L72&gt;20</formula>
    </cfRule>
    <cfRule type="expression" dxfId="22" priority="18">
      <formula>$L72=0</formula>
    </cfRule>
    <cfRule type="expression" dxfId="21" priority="19">
      <formula>AND($L72&gt;0,$L72&lt;20)</formula>
    </cfRule>
    <cfRule type="expression" dxfId="20" priority="20">
      <formula>$L72&lt;0</formula>
    </cfRule>
  </conditionalFormatting>
  <conditionalFormatting sqref="M76:M92">
    <cfRule type="expression" dxfId="19" priority="13">
      <formula>$L76&gt;20</formula>
    </cfRule>
    <cfRule type="expression" dxfId="18" priority="14">
      <formula>$L76=0</formula>
    </cfRule>
    <cfRule type="expression" dxfId="17" priority="15">
      <formula>AND($L76&gt;0,$L76&lt;20)</formula>
    </cfRule>
    <cfRule type="expression" dxfId="16" priority="16">
      <formula>$L76&lt;0</formula>
    </cfRule>
  </conditionalFormatting>
  <conditionalFormatting sqref="M93:M95">
    <cfRule type="expression" dxfId="15" priority="29">
      <formula>$H93&gt;20</formula>
    </cfRule>
    <cfRule type="expression" dxfId="14" priority="30">
      <formula>$H93=0</formula>
    </cfRule>
    <cfRule type="expression" dxfId="13" priority="31">
      <formula>AND($H93&gt;0,$H93&lt;20)</formula>
    </cfRule>
    <cfRule type="expression" dxfId="12" priority="32">
      <formula>$H93&lt;0</formula>
    </cfRule>
  </conditionalFormatting>
  <conditionalFormatting sqref="M96">
    <cfRule type="expression" dxfId="11" priority="9">
      <formula>$P96&gt;20</formula>
    </cfRule>
    <cfRule type="expression" dxfId="10" priority="10">
      <formula>$P96=0</formula>
    </cfRule>
    <cfRule type="expression" dxfId="9" priority="11">
      <formula>AND($P96&gt;0,$P96&lt;20)</formula>
    </cfRule>
    <cfRule type="expression" dxfId="8" priority="12">
      <formula>$P96&lt;0</formula>
    </cfRule>
  </conditionalFormatting>
  <conditionalFormatting sqref="M97">
    <cfRule type="expression" dxfId="7" priority="5">
      <formula>$L97&gt;20</formula>
    </cfRule>
    <cfRule type="expression" dxfId="6" priority="6">
      <formula>$L97=0</formula>
    </cfRule>
    <cfRule type="expression" dxfId="5" priority="7">
      <formula>AND($L97&gt;0,$L97&lt;20)</formula>
    </cfRule>
    <cfRule type="expression" dxfId="4" priority="8">
      <formula>$L97&lt;0</formula>
    </cfRule>
  </conditionalFormatting>
  <conditionalFormatting sqref="M98:M116">
    <cfRule type="expression" dxfId="3" priority="1">
      <formula>$L98&gt;20</formula>
    </cfRule>
    <cfRule type="expression" dxfId="2" priority="2">
      <formula>$L98=0</formula>
    </cfRule>
    <cfRule type="expression" dxfId="1" priority="3">
      <formula>AND($L98&gt;0,$L98&lt;20)</formula>
    </cfRule>
    <cfRule type="expression" dxfId="0" priority="4">
      <formula>$L98&lt;0</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68675-88A3-4DFA-B83A-1BA40175E6BD}">
  <dimension ref="A1:AS119"/>
  <sheetViews>
    <sheetView tabSelected="1" topLeftCell="A5" zoomScale="40" zoomScaleNormal="40" workbookViewId="0">
      <selection activeCell="AH26" sqref="AH26"/>
    </sheetView>
  </sheetViews>
  <sheetFormatPr baseColWidth="10" defaultRowHeight="15" x14ac:dyDescent="0.25"/>
  <cols>
    <col min="1" max="33" width="11.42578125" style="65"/>
    <col min="34" max="34" width="10.28515625" style="65" customWidth="1"/>
    <col min="35" max="35" width="16.7109375" style="65" bestFit="1" customWidth="1"/>
    <col min="36" max="42" width="8.140625" style="65" bestFit="1" customWidth="1"/>
    <col min="43" max="43" width="255.7109375" style="65" bestFit="1" customWidth="1"/>
    <col min="44" max="44" width="32.28515625" style="65" bestFit="1" customWidth="1"/>
    <col min="45" max="46" width="8.140625" style="65" bestFit="1" customWidth="1"/>
    <col min="47" max="47" width="9.5703125" style="65" bestFit="1" customWidth="1"/>
    <col min="48" max="48" width="13.85546875" style="65" bestFit="1" customWidth="1"/>
    <col min="49" max="51" width="9.5703125" style="65" bestFit="1" customWidth="1"/>
    <col min="52" max="52" width="13.85546875" style="65" bestFit="1" customWidth="1"/>
    <col min="53" max="57" width="9.5703125" style="65" bestFit="1" customWidth="1"/>
    <col min="58" max="58" width="13.85546875" style="65" bestFit="1" customWidth="1"/>
    <col min="59" max="59" width="9.5703125" style="65" bestFit="1" customWidth="1"/>
    <col min="60" max="60" width="12.42578125" style="65" bestFit="1" customWidth="1"/>
    <col min="61" max="61" width="9.5703125" style="65" bestFit="1" customWidth="1"/>
    <col min="62" max="62" width="13.85546875" style="65" bestFit="1" customWidth="1"/>
    <col min="63" max="63" width="9.5703125" style="65" bestFit="1" customWidth="1"/>
    <col min="64" max="64" width="13.85546875" style="65" bestFit="1" customWidth="1"/>
    <col min="65" max="65" width="9.5703125" style="65" bestFit="1" customWidth="1"/>
    <col min="66" max="66" width="13.85546875" style="65" bestFit="1" customWidth="1"/>
    <col min="67" max="69" width="9.5703125" style="65" bestFit="1" customWidth="1"/>
    <col min="70" max="70" width="13.85546875" style="65" bestFit="1" customWidth="1"/>
    <col min="71" max="73" width="9.5703125" style="65" bestFit="1" customWidth="1"/>
    <col min="74" max="78" width="13.85546875" style="65" bestFit="1" customWidth="1"/>
    <col min="79" max="79" width="9.5703125" style="65" bestFit="1" customWidth="1"/>
    <col min="80" max="80" width="12.42578125" style="65" bestFit="1" customWidth="1"/>
    <col min="81" max="81" width="9.5703125" style="65" bestFit="1" customWidth="1"/>
    <col min="82" max="85" width="13.85546875" style="65" bestFit="1" customWidth="1"/>
    <col min="86" max="86" width="9.5703125" style="65" bestFit="1" customWidth="1"/>
    <col min="87" max="87" width="12.42578125" style="65" bestFit="1" customWidth="1"/>
    <col min="88" max="88" width="13.85546875" style="65" bestFit="1" customWidth="1"/>
    <col min="89" max="93" width="9.5703125" style="65" bestFit="1" customWidth="1"/>
    <col min="94" max="94" width="13.85546875" style="65" bestFit="1" customWidth="1"/>
    <col min="95" max="96" width="11" style="65" bestFit="1" customWidth="1"/>
    <col min="97" max="97" width="15.28515625" style="65" bestFit="1" customWidth="1"/>
    <col min="98" max="98" width="11" style="65" bestFit="1" customWidth="1"/>
    <col min="99" max="99" width="15.28515625" style="65" bestFit="1" customWidth="1"/>
    <col min="100" max="100" width="11" style="65" bestFit="1" customWidth="1"/>
    <col min="101" max="101" width="15.28515625" style="65" bestFit="1" customWidth="1"/>
    <col min="102" max="102" width="11" style="65" bestFit="1" customWidth="1"/>
    <col min="103" max="104" width="15.28515625" style="65" bestFit="1" customWidth="1"/>
    <col min="105" max="106" width="11" style="65" bestFit="1" customWidth="1"/>
    <col min="107" max="111" width="15.28515625" style="65" bestFit="1" customWidth="1"/>
    <col min="112" max="112" width="13.85546875" style="65" bestFit="1" customWidth="1"/>
    <col min="113" max="116" width="16.7109375" style="65" bestFit="1" customWidth="1"/>
    <col min="117" max="117" width="32.140625" style="65" bestFit="1" customWidth="1"/>
    <col min="118" max="118" width="16.140625" style="65" bestFit="1" customWidth="1"/>
    <col min="119" max="119" width="18.42578125" style="65" bestFit="1" customWidth="1"/>
    <col min="120" max="16384" width="11.42578125" style="65"/>
  </cols>
  <sheetData>
    <row r="1" spans="1:45" ht="15" customHeight="1" x14ac:dyDescent="0.25">
      <c r="A1" s="64" t="s">
        <v>533</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row>
    <row r="2" spans="1:45" ht="15" customHeight="1"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row>
    <row r="3" spans="1:45" ht="15" customHeight="1" x14ac:dyDescent="0.2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45" x14ac:dyDescent="0.2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row>
    <row r="5" spans="1:45" x14ac:dyDescent="0.25">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12" spans="1:45" x14ac:dyDescent="0.25">
      <c r="AQ12" t="s">
        <v>534</v>
      </c>
      <c r="AR12" t="s">
        <v>535</v>
      </c>
      <c r="AS12"/>
    </row>
    <row r="13" spans="1:45" x14ac:dyDescent="0.25">
      <c r="AQ13" s="66" t="s">
        <v>357</v>
      </c>
      <c r="AR13" s="67">
        <v>0</v>
      </c>
      <c r="AS13"/>
    </row>
    <row r="14" spans="1:45" x14ac:dyDescent="0.25">
      <c r="AQ14" s="66" t="s">
        <v>448</v>
      </c>
      <c r="AR14" s="67">
        <v>0</v>
      </c>
      <c r="AS14"/>
    </row>
    <row r="15" spans="1:45" x14ac:dyDescent="0.25">
      <c r="AQ15" s="66" t="s">
        <v>345</v>
      </c>
      <c r="AR15" s="67">
        <v>877206.2</v>
      </c>
      <c r="AS15"/>
    </row>
    <row r="16" spans="1:45" x14ac:dyDescent="0.25">
      <c r="AQ16" s="66" t="s">
        <v>249</v>
      </c>
      <c r="AR16" s="67">
        <v>0</v>
      </c>
      <c r="AS16"/>
    </row>
    <row r="17" spans="43:45" x14ac:dyDescent="0.25">
      <c r="AQ17" s="66" t="s">
        <v>51</v>
      </c>
      <c r="AR17" s="67">
        <v>40000</v>
      </c>
      <c r="AS17"/>
    </row>
    <row r="18" spans="43:45" x14ac:dyDescent="0.25">
      <c r="AQ18" s="66" t="s">
        <v>159</v>
      </c>
      <c r="AR18" s="67">
        <v>7000</v>
      </c>
      <c r="AS18"/>
    </row>
    <row r="19" spans="43:45" x14ac:dyDescent="0.25">
      <c r="AQ19" s="66" t="s">
        <v>258</v>
      </c>
      <c r="AR19" s="67">
        <v>19982.8</v>
      </c>
      <c r="AS19"/>
    </row>
    <row r="20" spans="43:45" x14ac:dyDescent="0.25">
      <c r="AQ20" s="66" t="s">
        <v>297</v>
      </c>
      <c r="AR20" s="67">
        <v>2430</v>
      </c>
      <c r="AS20"/>
    </row>
    <row r="21" spans="43:45" x14ac:dyDescent="0.25">
      <c r="AQ21" s="66" t="s">
        <v>307</v>
      </c>
      <c r="AR21" s="67">
        <v>7000</v>
      </c>
      <c r="AS21"/>
    </row>
    <row r="22" spans="43:45" x14ac:dyDescent="0.25">
      <c r="AQ22" s="66" t="s">
        <v>311</v>
      </c>
      <c r="AR22" s="67">
        <v>2800</v>
      </c>
      <c r="AS22"/>
    </row>
    <row r="23" spans="43:45" x14ac:dyDescent="0.25">
      <c r="AQ23" s="66" t="s">
        <v>324</v>
      </c>
      <c r="AR23" s="67">
        <v>3000</v>
      </c>
      <c r="AS23"/>
    </row>
    <row r="24" spans="43:45" x14ac:dyDescent="0.25">
      <c r="AQ24" s="66" t="s">
        <v>287</v>
      </c>
      <c r="AR24" s="67">
        <v>3000</v>
      </c>
      <c r="AS24"/>
    </row>
    <row r="25" spans="43:45" x14ac:dyDescent="0.25">
      <c r="AQ25" s="66" t="s">
        <v>371</v>
      </c>
      <c r="AR25" s="67">
        <v>6411.86</v>
      </c>
      <c r="AS25"/>
    </row>
    <row r="26" spans="43:45" x14ac:dyDescent="0.25">
      <c r="AQ26" s="66" t="s">
        <v>245</v>
      </c>
      <c r="AR26" s="67"/>
      <c r="AS26"/>
    </row>
    <row r="27" spans="43:45" x14ac:dyDescent="0.25">
      <c r="AQ27" s="66" t="s">
        <v>82</v>
      </c>
      <c r="AR27" s="67">
        <v>100000</v>
      </c>
      <c r="AS27"/>
    </row>
    <row r="28" spans="43:45" x14ac:dyDescent="0.25">
      <c r="AQ28" s="66" t="s">
        <v>85</v>
      </c>
      <c r="AR28" s="67">
        <v>261000</v>
      </c>
      <c r="AS28"/>
    </row>
    <row r="29" spans="43:45" x14ac:dyDescent="0.25">
      <c r="AQ29" s="66" t="s">
        <v>366</v>
      </c>
      <c r="AR29" s="67">
        <v>45000</v>
      </c>
      <c r="AS29"/>
    </row>
    <row r="30" spans="43:45" x14ac:dyDescent="0.25">
      <c r="AQ30" s="66" t="s">
        <v>123</v>
      </c>
      <c r="AR30" s="67">
        <v>65892.77</v>
      </c>
    </row>
    <row r="31" spans="43:45" x14ac:dyDescent="0.25">
      <c r="AQ31" s="66" t="s">
        <v>430</v>
      </c>
      <c r="AR31" s="67">
        <v>310289.63</v>
      </c>
    </row>
    <row r="32" spans="43:45" x14ac:dyDescent="0.25">
      <c r="AQ32" s="66" t="s">
        <v>102</v>
      </c>
      <c r="AR32" s="67">
        <v>41579.160000000003</v>
      </c>
    </row>
    <row r="33" spans="43:44" x14ac:dyDescent="0.25">
      <c r="AQ33" s="66" t="s">
        <v>388</v>
      </c>
      <c r="AR33" s="67">
        <v>133705.4</v>
      </c>
    </row>
    <row r="34" spans="43:44" x14ac:dyDescent="0.25">
      <c r="AQ34" s="66" t="s">
        <v>71</v>
      </c>
      <c r="AR34" s="67">
        <v>15000</v>
      </c>
    </row>
    <row r="35" spans="43:44" x14ac:dyDescent="0.25">
      <c r="AQ35" s="66" t="s">
        <v>97</v>
      </c>
      <c r="AR35" s="67">
        <v>152269.04</v>
      </c>
    </row>
    <row r="36" spans="43:44" x14ac:dyDescent="0.25">
      <c r="AQ36" s="66" t="s">
        <v>26</v>
      </c>
      <c r="AR36" s="67">
        <v>263251.32</v>
      </c>
    </row>
    <row r="37" spans="43:44" x14ac:dyDescent="0.25">
      <c r="AQ37" s="66" t="s">
        <v>75</v>
      </c>
      <c r="AR37" s="67">
        <v>74000</v>
      </c>
    </row>
    <row r="38" spans="43:44" x14ac:dyDescent="0.25">
      <c r="AQ38" s="66" t="s">
        <v>107</v>
      </c>
      <c r="AR38" s="67">
        <v>0</v>
      </c>
    </row>
    <row r="39" spans="43:44" x14ac:dyDescent="0.25">
      <c r="AQ39" s="66" t="s">
        <v>282</v>
      </c>
      <c r="AR39" s="67">
        <v>10000</v>
      </c>
    </row>
    <row r="40" spans="43:44" x14ac:dyDescent="0.25">
      <c r="AQ40" s="66" t="s">
        <v>45</v>
      </c>
      <c r="AR40" s="67">
        <v>13600.01</v>
      </c>
    </row>
    <row r="41" spans="43:44" x14ac:dyDescent="0.25">
      <c r="AQ41" s="66" t="s">
        <v>275</v>
      </c>
      <c r="AR41" s="67">
        <v>100000</v>
      </c>
    </row>
    <row r="42" spans="43:44" x14ac:dyDescent="0.25">
      <c r="AQ42" s="66" t="s">
        <v>58</v>
      </c>
      <c r="AR42" s="67">
        <v>56749.96</v>
      </c>
    </row>
    <row r="43" spans="43:44" x14ac:dyDescent="0.25">
      <c r="AQ43" s="66" t="s">
        <v>91</v>
      </c>
      <c r="AR43" s="67">
        <v>0</v>
      </c>
    </row>
    <row r="44" spans="43:44" x14ac:dyDescent="0.25">
      <c r="AQ44" s="66" t="s">
        <v>392</v>
      </c>
      <c r="AR44" s="67">
        <v>667692.02</v>
      </c>
    </row>
    <row r="45" spans="43:44" x14ac:dyDescent="0.25">
      <c r="AQ45" s="66" t="s">
        <v>336</v>
      </c>
      <c r="AR45" s="67">
        <v>0</v>
      </c>
    </row>
    <row r="46" spans="43:44" x14ac:dyDescent="0.25">
      <c r="AQ46" s="66" t="s">
        <v>396</v>
      </c>
      <c r="AR46" s="67">
        <v>283304.91000000003</v>
      </c>
    </row>
    <row r="47" spans="43:44" x14ac:dyDescent="0.25">
      <c r="AQ47" s="66" t="s">
        <v>271</v>
      </c>
      <c r="AR47" s="67">
        <v>15000</v>
      </c>
    </row>
    <row r="48" spans="43:44" x14ac:dyDescent="0.25">
      <c r="AQ48" s="66" t="s">
        <v>267</v>
      </c>
      <c r="AR48" s="67">
        <v>13360</v>
      </c>
    </row>
    <row r="49" spans="43:44" x14ac:dyDescent="0.25">
      <c r="AQ49" s="66" t="s">
        <v>435</v>
      </c>
      <c r="AR49" s="67">
        <v>52208.739999999991</v>
      </c>
    </row>
    <row r="50" spans="43:44" x14ac:dyDescent="0.25">
      <c r="AQ50" s="66" t="s">
        <v>374</v>
      </c>
      <c r="AR50" s="67">
        <v>41801.72</v>
      </c>
    </row>
    <row r="51" spans="43:44" x14ac:dyDescent="0.25">
      <c r="AQ51" s="66" t="s">
        <v>87</v>
      </c>
      <c r="AR51" s="67">
        <v>58832.83</v>
      </c>
    </row>
    <row r="52" spans="43:44" x14ac:dyDescent="0.25">
      <c r="AQ52" s="66" t="s">
        <v>402</v>
      </c>
      <c r="AR52" s="67">
        <v>20170</v>
      </c>
    </row>
    <row r="53" spans="43:44" x14ac:dyDescent="0.25">
      <c r="AQ53" s="66" t="s">
        <v>148</v>
      </c>
      <c r="AR53" s="67">
        <v>30000</v>
      </c>
    </row>
    <row r="54" spans="43:44" x14ac:dyDescent="0.25">
      <c r="AQ54" s="66" t="s">
        <v>128</v>
      </c>
      <c r="AR54" s="67">
        <v>0</v>
      </c>
    </row>
    <row r="55" spans="43:44" x14ac:dyDescent="0.25">
      <c r="AQ55" s="66" t="s">
        <v>507</v>
      </c>
      <c r="AR55" s="67">
        <v>79100</v>
      </c>
    </row>
    <row r="56" spans="43:44" x14ac:dyDescent="0.25">
      <c r="AQ56" s="66" t="s">
        <v>483</v>
      </c>
      <c r="AR56" s="67">
        <v>23860.25</v>
      </c>
    </row>
    <row r="57" spans="43:44" x14ac:dyDescent="0.25">
      <c r="AQ57" s="66" t="s">
        <v>439</v>
      </c>
      <c r="AR57" s="67">
        <v>577908.52</v>
      </c>
    </row>
    <row r="58" spans="43:44" x14ac:dyDescent="0.25">
      <c r="AQ58" s="66" t="s">
        <v>115</v>
      </c>
      <c r="AR58" s="67">
        <v>14046</v>
      </c>
    </row>
    <row r="59" spans="43:44" x14ac:dyDescent="0.25">
      <c r="AQ59" s="66" t="s">
        <v>199</v>
      </c>
      <c r="AR59" s="67">
        <v>100000</v>
      </c>
    </row>
    <row r="60" spans="43:44" x14ac:dyDescent="0.25">
      <c r="AQ60" s="66" t="s">
        <v>190</v>
      </c>
      <c r="AR60" s="67">
        <v>0</v>
      </c>
    </row>
    <row r="61" spans="43:44" x14ac:dyDescent="0.25">
      <c r="AQ61" s="66" t="s">
        <v>217</v>
      </c>
      <c r="AR61" s="67">
        <v>129596.28</v>
      </c>
    </row>
    <row r="62" spans="43:44" x14ac:dyDescent="0.25">
      <c r="AQ62" s="66" t="s">
        <v>332</v>
      </c>
      <c r="AR62" s="67">
        <v>125000</v>
      </c>
    </row>
    <row r="63" spans="43:44" x14ac:dyDescent="0.25">
      <c r="AQ63" s="66" t="s">
        <v>154</v>
      </c>
      <c r="AR63" s="67">
        <v>22321.43</v>
      </c>
    </row>
    <row r="64" spans="43:44" x14ac:dyDescent="0.25">
      <c r="AQ64" s="66" t="s">
        <v>292</v>
      </c>
      <c r="AR64" s="67">
        <v>6000</v>
      </c>
    </row>
    <row r="65" spans="43:44" x14ac:dyDescent="0.25">
      <c r="AQ65" s="66" t="s">
        <v>301</v>
      </c>
      <c r="AR65" s="67">
        <v>4000</v>
      </c>
    </row>
    <row r="66" spans="43:44" x14ac:dyDescent="0.25">
      <c r="AQ66" s="66" t="s">
        <v>263</v>
      </c>
      <c r="AR66" s="67">
        <v>5500</v>
      </c>
    </row>
    <row r="67" spans="43:44" x14ac:dyDescent="0.25">
      <c r="AQ67" s="66" t="s">
        <v>491</v>
      </c>
      <c r="AR67" s="67">
        <v>30558</v>
      </c>
    </row>
    <row r="68" spans="43:44" x14ac:dyDescent="0.25">
      <c r="AQ68" s="66" t="s">
        <v>470</v>
      </c>
      <c r="AR68" s="67">
        <v>3004</v>
      </c>
    </row>
    <row r="69" spans="43:44" x14ac:dyDescent="0.25">
      <c r="AQ69" s="66" t="s">
        <v>412</v>
      </c>
      <c r="AR69" s="67">
        <v>19457.02</v>
      </c>
    </row>
    <row r="70" spans="43:44" x14ac:dyDescent="0.25">
      <c r="AQ70" s="66" t="s">
        <v>174</v>
      </c>
      <c r="AR70" s="67">
        <v>91160.3</v>
      </c>
    </row>
    <row r="71" spans="43:44" x14ac:dyDescent="0.25">
      <c r="AQ71" s="66" t="s">
        <v>226</v>
      </c>
      <c r="AR71" s="67">
        <v>20317.89</v>
      </c>
    </row>
    <row r="72" spans="43:44" x14ac:dyDescent="0.25">
      <c r="AQ72" s="66" t="s">
        <v>315</v>
      </c>
      <c r="AR72" s="67">
        <v>6000</v>
      </c>
    </row>
    <row r="73" spans="43:44" x14ac:dyDescent="0.25">
      <c r="AQ73" s="66" t="s">
        <v>222</v>
      </c>
      <c r="AR73" s="67">
        <v>88757.119999999995</v>
      </c>
    </row>
    <row r="74" spans="43:44" x14ac:dyDescent="0.25">
      <c r="AQ74" s="66" t="s">
        <v>329</v>
      </c>
      <c r="AR74" s="67">
        <v>5100</v>
      </c>
    </row>
    <row r="75" spans="43:44" x14ac:dyDescent="0.25">
      <c r="AQ75" s="66" t="s">
        <v>320</v>
      </c>
      <c r="AR75" s="67">
        <v>5000</v>
      </c>
    </row>
    <row r="76" spans="43:44" x14ac:dyDescent="0.25">
      <c r="AQ76" s="66" t="s">
        <v>179</v>
      </c>
      <c r="AR76" s="67">
        <v>34800</v>
      </c>
    </row>
    <row r="77" spans="43:44" x14ac:dyDescent="0.25">
      <c r="AQ77" s="66" t="s">
        <v>419</v>
      </c>
      <c r="AR77" s="67">
        <v>44573.08</v>
      </c>
    </row>
    <row r="78" spans="43:44" x14ac:dyDescent="0.25">
      <c r="AQ78" s="66" t="s">
        <v>501</v>
      </c>
      <c r="AR78" s="67">
        <v>0</v>
      </c>
    </row>
    <row r="79" spans="43:44" x14ac:dyDescent="0.25">
      <c r="AQ79" s="66" t="s">
        <v>135</v>
      </c>
      <c r="AR79" s="67">
        <v>95276</v>
      </c>
    </row>
    <row r="80" spans="43:44" x14ac:dyDescent="0.25">
      <c r="AQ80" s="66" t="s">
        <v>143</v>
      </c>
      <c r="AR80" s="67">
        <v>67200</v>
      </c>
    </row>
    <row r="81" spans="43:44" x14ac:dyDescent="0.25">
      <c r="AQ81" s="66" t="s">
        <v>474</v>
      </c>
      <c r="AR81" s="67">
        <v>11432</v>
      </c>
    </row>
    <row r="82" spans="43:44" x14ac:dyDescent="0.25">
      <c r="AQ82" s="66" t="s">
        <v>382</v>
      </c>
      <c r="AR82" s="67">
        <v>40995.03</v>
      </c>
    </row>
    <row r="83" spans="43:44" x14ac:dyDescent="0.25">
      <c r="AQ83" s="66" t="s">
        <v>205</v>
      </c>
      <c r="AR83" s="67">
        <v>198000</v>
      </c>
    </row>
    <row r="84" spans="43:44" x14ac:dyDescent="0.25">
      <c r="AQ84" s="66" t="s">
        <v>202</v>
      </c>
      <c r="AR84" s="67">
        <v>110249.77</v>
      </c>
    </row>
    <row r="85" spans="43:44" x14ac:dyDescent="0.25">
      <c r="AQ85" s="66" t="s">
        <v>497</v>
      </c>
      <c r="AR85" s="67">
        <v>58475.47</v>
      </c>
    </row>
    <row r="86" spans="43:44" x14ac:dyDescent="0.25">
      <c r="AQ86" s="66" t="s">
        <v>254</v>
      </c>
      <c r="AR86" s="67">
        <v>16000</v>
      </c>
    </row>
    <row r="87" spans="43:44" x14ac:dyDescent="0.25">
      <c r="AQ87" s="66" t="s">
        <v>377</v>
      </c>
      <c r="AR87" s="67">
        <v>132443.75</v>
      </c>
    </row>
    <row r="88" spans="43:44" x14ac:dyDescent="0.25">
      <c r="AQ88" s="66" t="s">
        <v>164</v>
      </c>
      <c r="AR88" s="67">
        <v>120000</v>
      </c>
    </row>
    <row r="89" spans="43:44" x14ac:dyDescent="0.25">
      <c r="AQ89" s="66" t="s">
        <v>170</v>
      </c>
      <c r="AR89" s="67">
        <v>60000</v>
      </c>
    </row>
    <row r="90" spans="43:44" x14ac:dyDescent="0.25">
      <c r="AQ90" s="66" t="s">
        <v>111</v>
      </c>
      <c r="AR90" s="67">
        <v>1431259.1099999999</v>
      </c>
    </row>
    <row r="91" spans="43:44" x14ac:dyDescent="0.25">
      <c r="AQ91" s="66" t="s">
        <v>520</v>
      </c>
      <c r="AR91" s="67">
        <v>30563.21</v>
      </c>
    </row>
    <row r="92" spans="43:44" x14ac:dyDescent="0.25">
      <c r="AQ92" s="66" t="s">
        <v>511</v>
      </c>
      <c r="AR92" s="67">
        <v>17955</v>
      </c>
    </row>
    <row r="93" spans="43:44" x14ac:dyDescent="0.25">
      <c r="AQ93" s="66" t="s">
        <v>516</v>
      </c>
      <c r="AR93" s="67">
        <v>14782</v>
      </c>
    </row>
    <row r="94" spans="43:44" x14ac:dyDescent="0.25">
      <c r="AQ94" s="66" t="s">
        <v>524</v>
      </c>
      <c r="AR94" s="67">
        <v>23040</v>
      </c>
    </row>
    <row r="95" spans="43:44" x14ac:dyDescent="0.25">
      <c r="AQ95" s="66" t="s">
        <v>528</v>
      </c>
      <c r="AR95" s="67">
        <v>12050</v>
      </c>
    </row>
    <row r="96" spans="43:44" x14ac:dyDescent="0.25">
      <c r="AQ96" s="66" t="s">
        <v>531</v>
      </c>
      <c r="AR96" s="67">
        <v>49200</v>
      </c>
    </row>
    <row r="97" spans="43:44" x14ac:dyDescent="0.25">
      <c r="AQ97" s="66" t="s">
        <v>341</v>
      </c>
      <c r="AR97" s="67">
        <v>0</v>
      </c>
    </row>
    <row r="98" spans="43:44" x14ac:dyDescent="0.25">
      <c r="AQ98" s="66" t="s">
        <v>194</v>
      </c>
      <c r="AR98" s="67">
        <v>130000</v>
      </c>
    </row>
    <row r="99" spans="43:44" x14ac:dyDescent="0.25">
      <c r="AQ99" s="66" t="s">
        <v>240</v>
      </c>
      <c r="AR99" s="67">
        <v>120136.88</v>
      </c>
    </row>
    <row r="100" spans="43:44" x14ac:dyDescent="0.25">
      <c r="AQ100" s="66" t="s">
        <v>442</v>
      </c>
      <c r="AR100" s="67">
        <v>0</v>
      </c>
    </row>
    <row r="101" spans="43:44" x14ac:dyDescent="0.25">
      <c r="AQ101" s="66" t="s">
        <v>406</v>
      </c>
      <c r="AR101" s="67">
        <v>0</v>
      </c>
    </row>
    <row r="102" spans="43:44" x14ac:dyDescent="0.25">
      <c r="AQ102" s="66" t="s">
        <v>184</v>
      </c>
      <c r="AR102" s="67">
        <v>0</v>
      </c>
    </row>
    <row r="103" spans="43:44" x14ac:dyDescent="0.25">
      <c r="AQ103" s="66" t="s">
        <v>385</v>
      </c>
      <c r="AR103" s="67">
        <v>2134956.88</v>
      </c>
    </row>
    <row r="104" spans="43:44" x14ac:dyDescent="0.25">
      <c r="AQ104" s="66" t="s">
        <v>214</v>
      </c>
      <c r="AR104" s="67">
        <v>105000</v>
      </c>
    </row>
    <row r="105" spans="43:44" x14ac:dyDescent="0.25">
      <c r="AQ105" s="66" t="s">
        <v>453</v>
      </c>
      <c r="AR105" s="67">
        <v>18020.870000000003</v>
      </c>
    </row>
    <row r="106" spans="43:44" x14ac:dyDescent="0.25">
      <c r="AQ106" s="66" t="s">
        <v>426</v>
      </c>
      <c r="AR106" s="67">
        <v>19458</v>
      </c>
    </row>
    <row r="107" spans="43:44" x14ac:dyDescent="0.25">
      <c r="AQ107" s="66" t="s">
        <v>209</v>
      </c>
      <c r="AR107" s="67">
        <v>0</v>
      </c>
    </row>
    <row r="108" spans="43:44" x14ac:dyDescent="0.25">
      <c r="AQ108" s="66" t="s">
        <v>399</v>
      </c>
      <c r="AR108" s="67">
        <v>0</v>
      </c>
    </row>
    <row r="109" spans="43:44" x14ac:dyDescent="0.25">
      <c r="AQ109" s="66" t="s">
        <v>36</v>
      </c>
      <c r="AR109" s="67">
        <v>0</v>
      </c>
    </row>
    <row r="110" spans="43:44" x14ac:dyDescent="0.25">
      <c r="AQ110" s="66" t="s">
        <v>347</v>
      </c>
      <c r="AR110" s="67">
        <v>0</v>
      </c>
    </row>
    <row r="111" spans="43:44" x14ac:dyDescent="0.25">
      <c r="AQ111" s="66" t="s">
        <v>478</v>
      </c>
      <c r="AR111" s="67">
        <v>0</v>
      </c>
    </row>
    <row r="112" spans="43:44" x14ac:dyDescent="0.25">
      <c r="AQ112" s="66" t="s">
        <v>488</v>
      </c>
      <c r="AR112" s="67">
        <v>0</v>
      </c>
    </row>
    <row r="113" spans="43:44" x14ac:dyDescent="0.25">
      <c r="AQ113" s="66" t="s">
        <v>66</v>
      </c>
      <c r="AR113" s="67">
        <v>2017621.96</v>
      </c>
    </row>
    <row r="114" spans="43:44" x14ac:dyDescent="0.25">
      <c r="AQ114" s="66" t="s">
        <v>422</v>
      </c>
      <c r="AR114" s="67">
        <v>0</v>
      </c>
    </row>
    <row r="115" spans="43:44" x14ac:dyDescent="0.25">
      <c r="AQ115" s="66" t="s">
        <v>361</v>
      </c>
      <c r="AR115" s="67">
        <v>3515636.7800000003</v>
      </c>
    </row>
    <row r="116" spans="43:44" x14ac:dyDescent="0.25">
      <c r="AQ116" s="66" t="s">
        <v>304</v>
      </c>
      <c r="AR116" s="67">
        <v>81237.03</v>
      </c>
    </row>
    <row r="117" spans="43:44" x14ac:dyDescent="0.25">
      <c r="AQ117" s="66" t="s">
        <v>462</v>
      </c>
      <c r="AR117" s="67">
        <v>21900</v>
      </c>
    </row>
    <row r="118" spans="43:44" x14ac:dyDescent="0.25">
      <c r="AQ118" s="66" t="s">
        <v>353</v>
      </c>
      <c r="AR118" s="67">
        <v>0</v>
      </c>
    </row>
    <row r="119" spans="43:44" x14ac:dyDescent="0.25">
      <c r="AQ119" s="66" t="s">
        <v>536</v>
      </c>
      <c r="AR119" s="67">
        <v>15882487.999999998</v>
      </c>
    </row>
  </sheetData>
  <mergeCells count="1">
    <mergeCell ref="A1:AG5"/>
  </mergeCells>
  <pageMargins left="0.7" right="0.7" top="0.75" bottom="0.75" header="0.3" footer="0.3"/>
  <pageSetup paperSize="9" orientation="portrait" horizontalDpi="360" verticalDpi="360"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2BD2-6EAE-4B55-A97A-F8FA6D491B89}">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B-D CONVENIOS COOPERACIÓN INST</vt:lpstr>
      <vt:lpstr>DASHBOARD CONVENIOS COOP INST</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2023-03-17T17:53:00Z</dcterms:created>
  <dcterms:modified xsi:type="dcterms:W3CDTF">2023-03-17T19:04:31Z</dcterms:modified>
</cp:coreProperties>
</file>