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APREFECTURA\DATOS ABIERTOS\"/>
    </mc:Choice>
  </mc:AlternateContent>
  <xr:revisionPtr revIDLastSave="0" documentId="13_ncr:1_{1DB705CB-95FE-4552-9993-3BFF1344A809}" xr6:coauthVersionLast="37" xr6:coauthVersionMax="37" xr10:uidLastSave="{00000000-0000-0000-0000-000000000000}"/>
  <bookViews>
    <workbookView minimized="1" xWindow="0" yWindow="0" windowWidth="15345" windowHeight="4155" activeTab="1" xr2:uid="{C34CA9AD-3485-4108-9260-2F6BD0EF0420}"/>
  </bookViews>
  <sheets>
    <sheet name="DATOS" sheetId="1" r:id="rId1"/>
    <sheet name="INDICADORES" sheetId="10" r:id="rId2"/>
    <sheet name="DASHBOARD" sheetId="11" r:id="rId3"/>
  </sheets>
  <definedNames>
    <definedName name="SegmentaciónDeDatos_CANTON">#N/A</definedName>
    <definedName name="SegmentaciónDeDatos_CANTÓN">#N/A</definedName>
    <definedName name="SegmentaciónDeDatos_DESCRIPCIÓN">#N/A</definedName>
  </definedNames>
  <calcPr calcId="179021"/>
  <pivotCaches>
    <pivotCache cacheId="119" r:id="rId4"/>
    <pivotCache cacheId="120" r:id="rId5"/>
    <pivotCache cacheId="121" r:id="rId6"/>
  </pivotCaches>
  <extLst>
    <ext xmlns:x14="http://schemas.microsoft.com/office/spreadsheetml/2009/9/main" uri="{BBE1A952-AA13-448e-AADC-164F8A28A991}">
      <x14:slicerCaches>
        <x14:slicerCache r:id="rId7"/>
        <x14:slicerCache r:id="rId8"/>
        <x14:slicerCache r:id="rId9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F10" i="1"/>
  <c r="G10" i="1" s="1"/>
  <c r="J10" i="1"/>
  <c r="I10" i="1" s="1"/>
  <c r="I4" i="1"/>
  <c r="I5" i="1"/>
  <c r="I6" i="1"/>
  <c r="I7" i="1"/>
  <c r="I8" i="1"/>
  <c r="I9" i="1"/>
  <c r="N3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N16" authorId="0" shapeId="0" xr:uid="{B4FB96F8-06BE-4040-A7FC-08CBD78BB4A7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<sst xmlns="http://schemas.openxmlformats.org/spreadsheetml/2006/main" count="181" uniqueCount="113">
  <si>
    <t>CANTONES CARCHI A 2020</t>
  </si>
  <si>
    <t>CANTÓN</t>
  </si>
  <si>
    <t>PARROQUIA</t>
  </si>
  <si>
    <t>TOTAL</t>
  </si>
  <si>
    <t>AÑO</t>
  </si>
  <si>
    <t>TASA DE NATALIDAD/1000 HAB</t>
  </si>
  <si>
    <t xml:space="preserve">CANTON </t>
  </si>
  <si>
    <t>DEFUNCIONES</t>
  </si>
  <si>
    <t>TASA DE MORTALIDAD/1000 HAB</t>
  </si>
  <si>
    <t xml:space="preserve">NACIDOS VIVOS </t>
  </si>
  <si>
    <t>POBLACIÓN</t>
  </si>
  <si>
    <t>CARCHI</t>
  </si>
  <si>
    <t>SAN PEDRO DE HUACA</t>
  </si>
  <si>
    <t>MARISCAL SUCRE</t>
  </si>
  <si>
    <t>15.8</t>
  </si>
  <si>
    <t>TULCÁN</t>
  </si>
  <si>
    <t>HUACA, CABECERA CANTONAL</t>
  </si>
  <si>
    <t>BOLÍVAR</t>
  </si>
  <si>
    <t xml:space="preserve">JULIO ANDRADE </t>
  </si>
  <si>
    <t>15.4</t>
  </si>
  <si>
    <t>ESPEJO</t>
  </si>
  <si>
    <t>TUFIÑO</t>
  </si>
  <si>
    <t>15.1</t>
  </si>
  <si>
    <t>MIRA</t>
  </si>
  <si>
    <t>SANTA MARTHA DE CUBA</t>
  </si>
  <si>
    <t>14.0</t>
  </si>
  <si>
    <t>MONTUFAR</t>
  </si>
  <si>
    <t>EL CHICAL</t>
  </si>
  <si>
    <t>14.4</t>
  </si>
  <si>
    <t>SPH</t>
  </si>
  <si>
    <t>MALDONADO</t>
  </si>
  <si>
    <t>13.7</t>
  </si>
  <si>
    <t xml:space="preserve">URBINA </t>
  </si>
  <si>
    <t>12.8</t>
  </si>
  <si>
    <t>Fuente: Registro de Nacidos vivos y Defunciones Generales, INEC, 2020 (Elaboración propia)</t>
  </si>
  <si>
    <t xml:space="preserve">EL CARMELO </t>
  </si>
  <si>
    <t>11.4</t>
  </si>
  <si>
    <t>PIOTER</t>
  </si>
  <si>
    <t>POBLACIÓN/ETNIA</t>
  </si>
  <si>
    <t>RAMA</t>
  </si>
  <si>
    <t>PORCENTAJE</t>
  </si>
  <si>
    <t xml:space="preserve">POBLACIÓN </t>
  </si>
  <si>
    <t>DESCRIPCIÓN</t>
  </si>
  <si>
    <t xml:space="preserve">TOBAR DONOSO </t>
  </si>
  <si>
    <t>SERVICIOS</t>
  </si>
  <si>
    <t>34.18%</t>
  </si>
  <si>
    <t>Mestizo/a</t>
  </si>
  <si>
    <t>SAN RAFAEL</t>
  </si>
  <si>
    <t>AGRICULTURA Y MINAS</t>
  </si>
  <si>
    <t>32.02%</t>
  </si>
  <si>
    <t>Afroecuat</t>
  </si>
  <si>
    <t>SAN VICENTE DE PUSIR</t>
  </si>
  <si>
    <t>COMERCIO</t>
  </si>
  <si>
    <t>17.92%</t>
  </si>
  <si>
    <t>Indígena</t>
  </si>
  <si>
    <t>MANUFACTURA</t>
  </si>
  <si>
    <t>10.77%</t>
  </si>
  <si>
    <t>Blanco/a</t>
  </si>
  <si>
    <t>MONTE OLIVO</t>
  </si>
  <si>
    <t xml:space="preserve">CONSTRUCCIÓN </t>
  </si>
  <si>
    <t>5.10%</t>
  </si>
  <si>
    <t>Mulato/a</t>
  </si>
  <si>
    <t>LOS ANDES</t>
  </si>
  <si>
    <t>Negro/a</t>
  </si>
  <si>
    <t>GARCÍA MORENO</t>
  </si>
  <si>
    <t>Montubio/</t>
  </si>
  <si>
    <t>MONTÚFAR</t>
  </si>
  <si>
    <t>FERNÁNDEZ SALVADOR</t>
  </si>
  <si>
    <t>Otro/a</t>
  </si>
  <si>
    <t>CHITÁN DE NAVARRETE</t>
  </si>
  <si>
    <t xml:space="preserve">Fuente: Sistema Nacional de Información (Censo 2010) </t>
  </si>
  <si>
    <t>SAN GABRIEL</t>
  </si>
  <si>
    <t>LA PAZ</t>
  </si>
  <si>
    <t>CRISTÓBAL COLÓN</t>
  </si>
  <si>
    <t>PIARTAL</t>
  </si>
  <si>
    <t>DESNUTRICIÓN CRÓNICA (Retardo en el crecimiento por enfermedades recurrentes)</t>
  </si>
  <si>
    <t>EL GOALTAL</t>
  </si>
  <si>
    <t>DESNUTRICIÓN GLOBAL (Bajo peso en relación a la edad)</t>
  </si>
  <si>
    <t>SAN ISIDRO</t>
  </si>
  <si>
    <t>DESNUTRICIÓN AGUDA (Perdida de peso rápida por enfermedad )</t>
  </si>
  <si>
    <t xml:space="preserve">LA LIBERTAD </t>
  </si>
  <si>
    <t>Fuente:MSP, SISVAN, 2019</t>
  </si>
  <si>
    <t>EL ÁNGEL</t>
  </si>
  <si>
    <t>CONCEPCIÓN</t>
  </si>
  <si>
    <t>DESNUTRICIÓN CRÓNICA EN MENORES DE 2 AÑOS 2018</t>
  </si>
  <si>
    <t xml:space="preserve">JIJÓN Y CAAMAÑO </t>
  </si>
  <si>
    <t>URBANO</t>
  </si>
  <si>
    <t>RURAL</t>
  </si>
  <si>
    <t xml:space="preserve">JUAN MONTALVO </t>
  </si>
  <si>
    <t>32.51%</t>
  </si>
  <si>
    <t>28.12%</t>
  </si>
  <si>
    <t xml:space="preserve">MIRA </t>
  </si>
  <si>
    <t>SISTEMA NACIONAL DE INFORMACIÓN 2010</t>
  </si>
  <si>
    <t>PEA CARCHI A 2010</t>
  </si>
  <si>
    <t>PEA CARCHI 2017</t>
  </si>
  <si>
    <t xml:space="preserve">Fuente: Sistema Nacional de Informacion </t>
  </si>
  <si>
    <t>PRINCIPALES ACTIVIDADES ECONÓMICAS EN CARCHI</t>
  </si>
  <si>
    <t>PARTICIPACIÓN EN VENTAS</t>
  </si>
  <si>
    <t>PARTICIPACIÓN EN EMPLEO</t>
  </si>
  <si>
    <t>TRANSPORTE Y ALMACENAMIENTO</t>
  </si>
  <si>
    <t>ACTIVIDADES FINANCIERAS Y DE SEGURO</t>
  </si>
  <si>
    <t>AGRICULTURA, GANADERÍA Y PESCA</t>
  </si>
  <si>
    <t>ACTIVIDADES PROFESIONALES</t>
  </si>
  <si>
    <t>OTROS</t>
  </si>
  <si>
    <t xml:space="preserve">Fuente: Enemdu 2016 </t>
  </si>
  <si>
    <t>Etiquetas de fila</t>
  </si>
  <si>
    <t>Total general</t>
  </si>
  <si>
    <t>Suma de POBLACIÓN</t>
  </si>
  <si>
    <t>TASA DE MORTALIDAD</t>
  </si>
  <si>
    <t xml:space="preserve"> TASA DE NATALIDAD</t>
  </si>
  <si>
    <t>Suma de TOTAL</t>
  </si>
  <si>
    <t>Suma de PORCENTAJE</t>
  </si>
  <si>
    <t>INDICADORES DEMOGRÁFICOS Y POBLACIÓN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</si>
</sst>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##0"/>
    <numFmt numFmtId="165" formatCode="0.0"/>
    <numFmt numFmtId="166" formatCode="_(* #,##0_);_(* \(#,##0\);_(* &quot;-&quot;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2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</cellStyleXfs>
  <cellXfs count="56">
    <xf numFmtId="0" fontId="0" fillId="0" borderId="0" xfId="0"/>
    <xf numFmtId="0" fontId="3" fillId="0" borderId="0" xfId="0" applyFont="1"/>
    <xf numFmtId="49" fontId="4" fillId="2" borderId="1" xfId="0" applyNumberFormat="1" applyFont="1" applyFill="1" applyBorder="1" applyAlignment="1">
      <alignment wrapText="1"/>
    </xf>
    <xf numFmtId="49" fontId="4" fillId="3" borderId="1" xfId="0" applyNumberFormat="1" applyFont="1" applyFill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164" fontId="3" fillId="0" borderId="1" xfId="0" applyNumberFormat="1" applyFont="1" applyBorder="1"/>
    <xf numFmtId="166" fontId="3" fillId="0" borderId="1" xfId="3" applyNumberFormat="1" applyFont="1" applyBorder="1" applyAlignment="1">
      <alignment horizontal="left" vertical="center" wrapText="1"/>
    </xf>
    <xf numFmtId="2" fontId="3" fillId="0" borderId="1" xfId="0" applyNumberFormat="1" applyFont="1" applyBorder="1"/>
    <xf numFmtId="3" fontId="3" fillId="0" borderId="1" xfId="0" applyNumberFormat="1" applyFont="1" applyBorder="1"/>
    <xf numFmtId="0" fontId="4" fillId="0" borderId="1" xfId="0" applyFont="1" applyFill="1" applyBorder="1"/>
    <xf numFmtId="164" fontId="4" fillId="0" borderId="1" xfId="0" applyNumberFormat="1" applyFont="1" applyBorder="1"/>
    <xf numFmtId="166" fontId="4" fillId="0" borderId="1" xfId="3" applyNumberFormat="1" applyFont="1" applyBorder="1" applyAlignment="1">
      <alignment horizontal="left" vertical="center" wrapText="1"/>
    </xf>
    <xf numFmtId="2" fontId="4" fillId="0" borderId="1" xfId="0" applyNumberFormat="1" applyFont="1" applyBorder="1"/>
    <xf numFmtId="3" fontId="4" fillId="0" borderId="1" xfId="0" applyNumberFormat="1" applyFont="1" applyBorder="1"/>
    <xf numFmtId="165" fontId="3" fillId="0" borderId="0" xfId="0" applyNumberFormat="1" applyFont="1"/>
    <xf numFmtId="0" fontId="3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/>
    <xf numFmtId="0" fontId="3" fillId="2" borderId="1" xfId="0" applyFont="1" applyFill="1" applyBorder="1"/>
    <xf numFmtId="10" fontId="3" fillId="2" borderId="1" xfId="2" applyNumberFormat="1" applyFont="1" applyFill="1" applyBorder="1"/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2" fontId="3" fillId="0" borderId="1" xfId="0" applyNumberFormat="1" applyFont="1" applyFill="1" applyBorder="1"/>
    <xf numFmtId="0" fontId="6" fillId="0" borderId="0" xfId="0" applyFont="1" applyAlignment="1">
      <alignment vertical="center"/>
    </xf>
    <xf numFmtId="10" fontId="3" fillId="3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/>
    <xf numFmtId="0" fontId="3" fillId="0" borderId="0" xfId="0" applyFont="1" applyAlignment="1">
      <alignment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0" fontId="0" fillId="0" borderId="1" xfId="1" applyNumberFormat="1" applyFont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2" fontId="0" fillId="0" borderId="0" xfId="0" applyNumberFormat="1"/>
    <xf numFmtId="2" fontId="3" fillId="0" borderId="1" xfId="2" applyNumberFormat="1" applyFont="1" applyBorder="1"/>
    <xf numFmtId="2" fontId="4" fillId="0" borderId="1" xfId="2" applyNumberFormat="1" applyFont="1" applyBorder="1"/>
    <xf numFmtId="0" fontId="0" fillId="0" borderId="0" xfId="0" applyAlignment="1">
      <alignment horizontal="left" indent="1"/>
    </xf>
    <xf numFmtId="0" fontId="3" fillId="0" borderId="2" xfId="0" applyFont="1" applyBorder="1" applyAlignment="1"/>
    <xf numFmtId="0" fontId="3" fillId="0" borderId="3" xfId="0" applyFont="1" applyBorder="1" applyAlignment="1"/>
    <xf numFmtId="49" fontId="3" fillId="3" borderId="1" xfId="0" applyNumberFormat="1" applyFont="1" applyFill="1" applyBorder="1" applyAlignment="1">
      <alignment vertical="center" wrapText="1"/>
    </xf>
    <xf numFmtId="10" fontId="0" fillId="0" borderId="0" xfId="0" applyNumberFormat="1"/>
    <xf numFmtId="0" fontId="0" fillId="4" borderId="0" xfId="0" applyFill="1"/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/>
    </xf>
    <xf numFmtId="0" fontId="7" fillId="4" borderId="0" xfId="0" applyFont="1" applyFill="1" applyAlignment="1">
      <alignment horizontal="center"/>
    </xf>
  </cellXfs>
  <cellStyles count="4">
    <cellStyle name="Millares" xfId="1" builtinId="3"/>
    <cellStyle name="Normal" xfId="0" builtinId="0"/>
    <cellStyle name="Normal_Hoja3" xfId="3" xr:uid="{BCFB2AB8-6DE9-412F-BC8D-B521B25EFE6C}"/>
    <cellStyle name="Porcentaje" xfId="2" builtinId="5"/>
  </cellStyles>
  <dxfs count="3">
    <dxf>
      <numFmt numFmtId="2" formatCode="0.00"/>
    </dxf>
    <dxf>
      <numFmt numFmtId="0" formatCode="General"/>
    </dxf>
    <dxf>
      <numFmt numFmtId="14" formatCode="0.0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7/relationships/slicerCache" Target="slicerCaches/slicerCache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07/relationships/slicerCache" Target="slicerCaches/slicerCache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3.xml"/><Relationship Id="rId11" Type="http://schemas.openxmlformats.org/officeDocument/2006/relationships/styles" Target="styles.xml"/><Relationship Id="rId5" Type="http://schemas.openxmlformats.org/officeDocument/2006/relationships/pivotCacheDefinition" Target="pivotCache/pivotCacheDefinition2.xml"/><Relationship Id="rId10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9" Type="http://schemas.microsoft.com/office/2007/relationships/slicerCache" Target="slicerCaches/slicerCache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[TASA DE NATALIDAD, MORT.xlsx]INDICADORES!TablaDinámica14</c:name>
    <c:fmtId val="2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TASA</a:t>
            </a:r>
            <a:r>
              <a:rPr lang="es-EC" baseline="0"/>
              <a:t> POR CADA 1000 HABITANTES</a:t>
            </a:r>
            <a:endParaRPr lang="es-EC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ivotFmts>
      <c:pivotFmt>
        <c:idx val="0"/>
      </c:pivotFmt>
      <c:pivotFmt>
        <c:idx val="1"/>
      </c:pivotFmt>
      <c:pivotFmt>
        <c:idx val="2"/>
      </c:pivotFmt>
      <c:pivotFmt>
        <c:idx val="3"/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showLegendKey val="0"/>
          <c:showVal val="1"/>
          <c:showCatName val="0"/>
          <c:showSerName val="0"/>
          <c:showPercent val="0"/>
          <c:showBubbleSize val="0"/>
          <c:separator>. </c:separator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INDICADORES!$B$3</c:f>
              <c:strCache>
                <c:ptCount val="1"/>
                <c:pt idx="0">
                  <c:v>TASA DE MORTALIDAD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INDICADORES!$A$4:$A$11</c:f>
              <c:strCache>
                <c:ptCount val="7"/>
                <c:pt idx="0">
                  <c:v>BOLÍVAR</c:v>
                </c:pt>
                <c:pt idx="1">
                  <c:v>CARCHI</c:v>
                </c:pt>
                <c:pt idx="2">
                  <c:v>ESPEJO</c:v>
                </c:pt>
                <c:pt idx="3">
                  <c:v>MIRA</c:v>
                </c:pt>
                <c:pt idx="4">
                  <c:v>MONTUFAR</c:v>
                </c:pt>
                <c:pt idx="5">
                  <c:v>SPH</c:v>
                </c:pt>
                <c:pt idx="6">
                  <c:v>TULCÁN</c:v>
                </c:pt>
              </c:strCache>
            </c:strRef>
          </c:cat>
          <c:val>
            <c:numRef>
              <c:f>INDICADORES!$B$4:$B$11</c:f>
              <c:numCache>
                <c:formatCode>0.00</c:formatCode>
                <c:ptCount val="7"/>
                <c:pt idx="0">
                  <c:v>4.5723853683668212</c:v>
                </c:pt>
                <c:pt idx="1">
                  <c:v>5.2765365370722179</c:v>
                </c:pt>
                <c:pt idx="2">
                  <c:v>5.5732484076433115</c:v>
                </c:pt>
                <c:pt idx="3">
                  <c:v>8.4391711229946527</c:v>
                </c:pt>
                <c:pt idx="4">
                  <c:v>3.1847133757961785</c:v>
                </c:pt>
                <c:pt idx="5">
                  <c:v>2.7992386070988688</c:v>
                </c:pt>
                <c:pt idx="6">
                  <c:v>5.8889019102308682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39-4C1D-8A2E-4C54D4F162FA}"/>
            </c:ext>
          </c:extLst>
        </c:ser>
        <c:ser>
          <c:idx val="1"/>
          <c:order val="1"/>
          <c:tx>
            <c:strRef>
              <c:f>INDICADORES!$C$3</c:f>
              <c:strCache>
                <c:ptCount val="1"/>
                <c:pt idx="0">
                  <c:v> TASA DE NATALIDAD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. 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INDICADORES!$A$4:$A$11</c:f>
              <c:strCache>
                <c:ptCount val="7"/>
                <c:pt idx="0">
                  <c:v>BOLÍVAR</c:v>
                </c:pt>
                <c:pt idx="1">
                  <c:v>CARCHI</c:v>
                </c:pt>
                <c:pt idx="2">
                  <c:v>ESPEJO</c:v>
                </c:pt>
                <c:pt idx="3">
                  <c:v>MIRA</c:v>
                </c:pt>
                <c:pt idx="4">
                  <c:v>MONTUFAR</c:v>
                </c:pt>
                <c:pt idx="5">
                  <c:v>SPH</c:v>
                </c:pt>
                <c:pt idx="6">
                  <c:v>TULCÁN</c:v>
                </c:pt>
              </c:strCache>
            </c:strRef>
          </c:cat>
          <c:val>
            <c:numRef>
              <c:f>INDICADORES!$C$4:$C$11</c:f>
              <c:numCache>
                <c:formatCode>0.00</c:formatCode>
                <c:ptCount val="7"/>
                <c:pt idx="0">
                  <c:v>11.205564142194746</c:v>
                </c:pt>
                <c:pt idx="1">
                  <c:v>12.76857624488267</c:v>
                </c:pt>
                <c:pt idx="2">
                  <c:v>14.548349739432542</c:v>
                </c:pt>
                <c:pt idx="3">
                  <c:v>10.778743315508022</c:v>
                </c:pt>
                <c:pt idx="4">
                  <c:v>12.30059019458891</c:v>
                </c:pt>
                <c:pt idx="5">
                  <c:v>8.7336244541484707</c:v>
                </c:pt>
                <c:pt idx="6">
                  <c:v>13.506386968240946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39-4C1D-8A2E-4C54D4F162F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165757855"/>
        <c:axId val="1092812191"/>
      </c:barChart>
      <c:catAx>
        <c:axId val="11657578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092812191"/>
        <c:crosses val="autoZero"/>
        <c:auto val="1"/>
        <c:lblAlgn val="ctr"/>
        <c:lblOffset val="100"/>
        <c:noMultiLvlLbl val="0"/>
      </c:catAx>
      <c:valAx>
        <c:axId val="1092812191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extTo"/>
        <c:crossAx val="11657578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[TASA DE NATALIDAD, MORT.xlsx]INDICADORES!TablaDinámica16</c:name>
    <c:fmtId val="14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INDICADORES!$B$13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INDICADORES!$A$14:$A$25</c:f>
              <c:multiLvlStrCache>
                <c:ptCount val="10"/>
                <c:lvl>
                  <c:pt idx="0">
                    <c:v>EL CARMELO </c:v>
                  </c:pt>
                  <c:pt idx="1">
                    <c:v>EL CHICAL</c:v>
                  </c:pt>
                  <c:pt idx="2">
                    <c:v>JULIO ANDRADE </c:v>
                  </c:pt>
                  <c:pt idx="3">
                    <c:v>MALDONADO</c:v>
                  </c:pt>
                  <c:pt idx="4">
                    <c:v>PIOTER</c:v>
                  </c:pt>
                  <c:pt idx="5">
                    <c:v>SANTA MARTHA DE CUBA</c:v>
                  </c:pt>
                  <c:pt idx="6">
                    <c:v>TOBAR DONOSO </c:v>
                  </c:pt>
                  <c:pt idx="7">
                    <c:v>TUFIÑO</c:v>
                  </c:pt>
                  <c:pt idx="8">
                    <c:v>TULCÁN</c:v>
                  </c:pt>
                  <c:pt idx="9">
                    <c:v>URBINA </c:v>
                  </c:pt>
                </c:lvl>
                <c:lvl>
                  <c:pt idx="0">
                    <c:v>TULCÁN</c:v>
                  </c:pt>
                </c:lvl>
              </c:multiLvlStrCache>
            </c:multiLvlStrRef>
          </c:cat>
          <c:val>
            <c:numRef>
              <c:f>INDICADORES!$B$14:$B$25</c:f>
              <c:numCache>
                <c:formatCode>General</c:formatCode>
                <c:ptCount val="10"/>
                <c:pt idx="0">
                  <c:v>1057</c:v>
                </c:pt>
                <c:pt idx="1">
                  <c:v>1134</c:v>
                </c:pt>
                <c:pt idx="2">
                  <c:v>3846</c:v>
                </c:pt>
                <c:pt idx="3">
                  <c:v>612</c:v>
                </c:pt>
                <c:pt idx="4">
                  <c:v>270</c:v>
                </c:pt>
                <c:pt idx="5">
                  <c:v>914</c:v>
                </c:pt>
                <c:pt idx="6">
                  <c:v>363</c:v>
                </c:pt>
                <c:pt idx="7">
                  <c:v>889</c:v>
                </c:pt>
                <c:pt idx="8">
                  <c:v>27509</c:v>
                </c:pt>
                <c:pt idx="9">
                  <c:v>786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8E-4BCE-A82B-94A21738DE7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938894239"/>
        <c:axId val="1227399871"/>
      </c:barChart>
      <c:catAx>
        <c:axId val="938894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227399871"/>
        <c:crosses val="autoZero"/>
        <c:auto val="1"/>
        <c:lblAlgn val="ctr"/>
        <c:lblOffset val="100"/>
        <c:noMultiLvlLbl val="0"/>
      </c:catAx>
      <c:valAx>
        <c:axId val="1227399871"/>
        <c:scaling>
          <c:orientation val="minMax"/>
          <c:max val="30000"/>
          <c:min val="0"/>
        </c:scaling>
        <c:delete val="1"/>
        <c:axPos val="l"/>
        <c:numFmt formatCode="General" sourceLinked="1"/>
        <c:majorTickMark val="none"/>
        <c:minorTickMark val="none"/>
        <c:tickLblPos val="nextTo"/>
        <c:crossAx val="938894239"/>
        <c:crosses val="autoZero"/>
        <c:crossBetween val="between"/>
        <c:majorUnit val="4000"/>
        <c:minorUnit val="500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[TASA DE NATALIDAD, MORT.xlsx]INDICADORES!TablaDinámica17</c:name>
    <c:fmtId val="3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>
        <c:manualLayout>
          <c:layoutTarget val="inner"/>
          <c:xMode val="edge"/>
          <c:yMode val="edge"/>
          <c:x val="1.7699115044247787E-2"/>
          <c:y val="0.19342373869932925"/>
          <c:w val="0.9610619469026549"/>
          <c:h val="0.61092228054826481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INDICADORES!$C$54</c:f>
              <c:strCache>
                <c:ptCount val="1"/>
                <c:pt idx="0">
                  <c:v>Suma de PORCENTAJE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INDICADORES!$A$55:$A$63</c:f>
              <c:strCache>
                <c:ptCount val="8"/>
                <c:pt idx="0">
                  <c:v>Afroecuat</c:v>
                </c:pt>
                <c:pt idx="1">
                  <c:v>Blanco/a</c:v>
                </c:pt>
                <c:pt idx="2">
                  <c:v>Indígena</c:v>
                </c:pt>
                <c:pt idx="3">
                  <c:v>Mestizo/a</c:v>
                </c:pt>
                <c:pt idx="4">
                  <c:v>Montubio/</c:v>
                </c:pt>
                <c:pt idx="5">
                  <c:v>Mulato/a</c:v>
                </c:pt>
                <c:pt idx="6">
                  <c:v>Negro/a</c:v>
                </c:pt>
                <c:pt idx="7">
                  <c:v>Otro/a</c:v>
                </c:pt>
              </c:strCache>
            </c:strRef>
          </c:cat>
          <c:val>
            <c:numRef>
              <c:f>INDICADORES!$C$55:$C$63</c:f>
              <c:numCache>
                <c:formatCode>0.00%</c:formatCode>
                <c:ptCount val="8"/>
                <c:pt idx="0">
                  <c:v>4.1130777272616763E-2</c:v>
                </c:pt>
                <c:pt idx="1">
                  <c:v>2.8634120249933139E-2</c:v>
                </c:pt>
                <c:pt idx="2">
                  <c:v>3.4335416109503782E-2</c:v>
                </c:pt>
                <c:pt idx="3">
                  <c:v>0.8687668668400963</c:v>
                </c:pt>
                <c:pt idx="4">
                  <c:v>2.7047725559796749E-3</c:v>
                </c:pt>
                <c:pt idx="5">
                  <c:v>1.2885658019498675E-2</c:v>
                </c:pt>
                <c:pt idx="6">
                  <c:v>1.0180885463519E-2</c:v>
                </c:pt>
                <c:pt idx="7">
                  <c:v>1.3615034888526901E-3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29-4992-B1BB-8C211E5B6071}"/>
            </c:ext>
          </c:extLst>
        </c:ser>
        <c:ser>
          <c:idx val="0"/>
          <c:order val="0"/>
          <c:tx>
            <c:strRef>
              <c:f>INDICADORES!$B$54</c:f>
              <c:strCache>
                <c:ptCount val="1"/>
                <c:pt idx="0">
                  <c:v>Suma de POBLACIÓN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INDICADORES!$A$55:$A$63</c:f>
              <c:strCache>
                <c:ptCount val="8"/>
                <c:pt idx="0">
                  <c:v>Afroecuat</c:v>
                </c:pt>
                <c:pt idx="1">
                  <c:v>Blanco/a</c:v>
                </c:pt>
                <c:pt idx="2">
                  <c:v>Indígena</c:v>
                </c:pt>
                <c:pt idx="3">
                  <c:v>Mestizo/a</c:v>
                </c:pt>
                <c:pt idx="4">
                  <c:v>Montubio/</c:v>
                </c:pt>
                <c:pt idx="5">
                  <c:v>Mulato/a</c:v>
                </c:pt>
                <c:pt idx="6">
                  <c:v>Negro/a</c:v>
                </c:pt>
                <c:pt idx="7">
                  <c:v>Otro/a</c:v>
                </c:pt>
              </c:strCache>
            </c:strRef>
          </c:cat>
          <c:val>
            <c:numRef>
              <c:f>INDICADORES!$B$55:$B$63</c:f>
              <c:numCache>
                <c:formatCode>General</c:formatCode>
                <c:ptCount val="8"/>
                <c:pt idx="0">
                  <c:v>6767</c:v>
                </c:pt>
                <c:pt idx="1">
                  <c:v>4711</c:v>
                </c:pt>
                <c:pt idx="2">
                  <c:v>5649</c:v>
                </c:pt>
                <c:pt idx="3">
                  <c:v>142933</c:v>
                </c:pt>
                <c:pt idx="4">
                  <c:v>445</c:v>
                </c:pt>
                <c:pt idx="5">
                  <c:v>2120</c:v>
                </c:pt>
                <c:pt idx="6">
                  <c:v>1675</c:v>
                </c:pt>
                <c:pt idx="7">
                  <c:v>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29-4992-B1BB-8C211E5B60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229146607"/>
        <c:axId val="1227417343"/>
      </c:barChart>
      <c:catAx>
        <c:axId val="1229146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227417343"/>
        <c:crosses val="autoZero"/>
        <c:auto val="1"/>
        <c:lblAlgn val="ctr"/>
        <c:lblOffset val="100"/>
        <c:noMultiLvlLbl val="0"/>
      </c:catAx>
      <c:valAx>
        <c:axId val="1227417343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1229146607"/>
        <c:crosses val="autoZero"/>
        <c:crossBetween val="between"/>
        <c:majorUnit val="400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DATOS!$A$27:$A$29</c:f>
              <c:strCache>
                <c:ptCount val="3"/>
                <c:pt idx="0">
                  <c:v>DESNUTRICIÓN CRÓNICA (Retardo en el crecimiento por enfermedades recurrentes)</c:v>
                </c:pt>
                <c:pt idx="1">
                  <c:v>DESNUTRICIÓN GLOBAL (Bajo peso en relación a la edad)</c:v>
                </c:pt>
                <c:pt idx="2">
                  <c:v>DESNUTRICIÓN AGUDA (Perdida de peso rápida por enfermedad )</c:v>
                </c:pt>
              </c:strCache>
            </c:strRef>
          </c:cat>
          <c:val>
            <c:numRef>
              <c:f>DATOS!$B$27:$B$29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CCBD-4FD2-84AD-D31F93406FF3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DATOS!$A$27:$A$29</c:f>
              <c:strCache>
                <c:ptCount val="3"/>
                <c:pt idx="0">
                  <c:v>DESNUTRICIÓN CRÓNICA (Retardo en el crecimiento por enfermedades recurrentes)</c:v>
                </c:pt>
                <c:pt idx="1">
                  <c:v>DESNUTRICIÓN GLOBAL (Bajo peso en relación a la edad)</c:v>
                </c:pt>
                <c:pt idx="2">
                  <c:v>DESNUTRICIÓN AGUDA (Perdida de peso rápida por enfermedad )</c:v>
                </c:pt>
              </c:strCache>
            </c:strRef>
          </c:cat>
          <c:val>
            <c:numRef>
              <c:f>DATOS!$C$27:$C$29</c:f>
              <c:numCache>
                <c:formatCode>0.00%</c:formatCode>
                <c:ptCount val="3"/>
                <c:pt idx="0">
                  <c:v>0.2107</c:v>
                </c:pt>
                <c:pt idx="1">
                  <c:v>5.1700000000000003E-2</c:v>
                </c:pt>
                <c:pt idx="2">
                  <c:v>1.34E-2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BD-4FD2-84AD-D31F93406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5642767"/>
        <c:axId val="399155311"/>
      </c:barChart>
      <c:catAx>
        <c:axId val="2456427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399155311"/>
        <c:crosses val="autoZero"/>
        <c:auto val="1"/>
        <c:lblAlgn val="ctr"/>
        <c:lblOffset val="100"/>
        <c:noMultiLvlLbl val="0"/>
      </c:catAx>
      <c:valAx>
        <c:axId val="3991553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456427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53975</xdr:rowOff>
    </xdr:from>
    <xdr:to>
      <xdr:col>9</xdr:col>
      <xdr:colOff>238125</xdr:colOff>
      <xdr:row>16</xdr:row>
      <xdr:rowOff>63500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295D267-4CE9-481F-86DA-388A13E0AE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111125</xdr:colOff>
      <xdr:row>16</xdr:row>
      <xdr:rowOff>171450</xdr:rowOff>
    </xdr:from>
    <xdr:to>
      <xdr:col>9</xdr:col>
      <xdr:colOff>349250</xdr:colOff>
      <xdr:row>36</xdr:row>
      <xdr:rowOff>123825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416F73F-BCFE-43D9-A4E7-F9E9E429DE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206375</xdr:colOff>
      <xdr:row>3</xdr:row>
      <xdr:rowOff>15875</xdr:rowOff>
    </xdr:from>
    <xdr:to>
      <xdr:col>21</xdr:col>
      <xdr:colOff>523875</xdr:colOff>
      <xdr:row>17</xdr:row>
      <xdr:rowOff>92075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F7F63C01-54FB-4A0A-A146-5F02D85CD0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9</xdr:col>
      <xdr:colOff>301626</xdr:colOff>
      <xdr:row>3</xdr:row>
      <xdr:rowOff>47627</xdr:rowOff>
    </xdr:from>
    <xdr:to>
      <xdr:col>12</xdr:col>
      <xdr:colOff>174626</xdr:colOff>
      <xdr:row>10</xdr:row>
      <xdr:rowOff>158751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6" name="CANTON ">
              <a:extLst>
                <a:ext uri="{FF2B5EF4-FFF2-40B4-BE49-F238E27FC236}">
                  <a16:creationId xmlns:a16="http://schemas.microsoft.com/office/drawing/2014/main" id="{6A936E21-5FDC-4624-9D20-0F32DC6F691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ON 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159626" y="619127"/>
              <a:ext cx="2159000" cy="144462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317500</xdr:colOff>
      <xdr:row>11</xdr:row>
      <xdr:rowOff>15876</xdr:rowOff>
    </xdr:from>
    <xdr:to>
      <xdr:col>12</xdr:col>
      <xdr:colOff>190500</xdr:colOff>
      <xdr:row>16</xdr:row>
      <xdr:rowOff>174625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8" name="CANTÓN">
              <a:extLst>
                <a:ext uri="{FF2B5EF4-FFF2-40B4-BE49-F238E27FC236}">
                  <a16:creationId xmlns:a16="http://schemas.microsoft.com/office/drawing/2014/main" id="{40BEE28E-A0BF-4E05-B869-4057B51668E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175500" y="2111376"/>
              <a:ext cx="2159000" cy="111124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282575</xdr:colOff>
      <xdr:row>17</xdr:row>
      <xdr:rowOff>15875</xdr:rowOff>
    </xdr:from>
    <xdr:to>
      <xdr:col>12</xdr:col>
      <xdr:colOff>254001</xdr:colOff>
      <xdr:row>24</xdr:row>
      <xdr:rowOff>111124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0" name="DESCRIPCIÓN">
              <a:extLst>
                <a:ext uri="{FF2B5EF4-FFF2-40B4-BE49-F238E27FC236}">
                  <a16:creationId xmlns:a16="http://schemas.microsoft.com/office/drawing/2014/main" id="{5503E3C5-09CB-41E9-847C-97067FD34E2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DESCRIPCI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140575" y="3254375"/>
              <a:ext cx="2257426" cy="142874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>
    <xdr:from>
      <xdr:col>12</xdr:col>
      <xdr:colOff>269874</xdr:colOff>
      <xdr:row>17</xdr:row>
      <xdr:rowOff>142875</xdr:rowOff>
    </xdr:from>
    <xdr:to>
      <xdr:col>21</xdr:col>
      <xdr:colOff>507999</xdr:colOff>
      <xdr:row>32</xdr:row>
      <xdr:rowOff>28575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B7FE3A7E-07FF-43ED-A4C1-998126FC51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4974.629896527775" createdVersion="6" refreshedVersion="6" minRefreshableVersion="3" recordCount="7" xr:uid="{5DB19487-DADA-430F-B867-D041D7C3F0F6}">
  <cacheSource type="worksheet">
    <worksheetSource ref="E3:J10" sheet="DATOS"/>
  </cacheSource>
  <cacheFields count="6">
    <cacheField name="CANTON " numFmtId="0">
      <sharedItems count="7">
        <s v="TULCÁN"/>
        <s v="BOLÍVAR"/>
        <s v="ESPEJO"/>
        <s v="MIRA"/>
        <s v="MONTUFAR"/>
        <s v="SPH"/>
        <s v="CARCHI"/>
      </sharedItems>
    </cacheField>
    <cacheField name="DEFUNCIONES" numFmtId="164">
      <sharedItems containsSemiMixedTypes="0" containsString="0" containsNumber="1" containsInteger="1" minValue="25" maxValue="986"/>
    </cacheField>
    <cacheField name="TASA DE MORTALIDAD/1000 HAB" numFmtId="165">
      <sharedItems containsSemiMixedTypes="0" containsString="0" containsNumber="1" minValue="2.7992386070988688" maxValue="8.4391711229946527"/>
    </cacheField>
    <cacheField name="NACIDOS VIVOS " numFmtId="166">
      <sharedItems containsSemiMixedTypes="0" containsString="0" containsNumber="1" containsInteger="1" minValue="78" maxValue="2386"/>
    </cacheField>
    <cacheField name="TASA DE NATALIDAD/1000 HAB" numFmtId="2">
      <sharedItems containsSemiMixedTypes="0" containsString="0" containsNumber="1" minValue="8.7336244541484707" maxValue="14.548349739432542"/>
    </cacheField>
    <cacheField name="POBLACIÓN" numFmtId="3">
      <sharedItems containsSemiMixedTypes="0" containsString="0" containsNumber="1" containsInteger="1" minValue="8931" maxValue="186865" count="7">
        <n v="102396"/>
        <n v="15528"/>
        <n v="13816"/>
        <n v="11968"/>
        <n v="34226"/>
        <n v="8931"/>
        <n v="186865"/>
      </sharedItems>
    </cacheField>
  </cacheFields>
  <extLst>
    <ext xmlns:x14="http://schemas.microsoft.com/office/spreadsheetml/2009/9/main" uri="{725AE2AE-9491-48be-B2B4-4EB974FC3084}">
      <x14:pivotCacheDefinition pivotCacheId="2062783117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4974.647577314812" createdVersion="6" refreshedVersion="6" minRefreshableVersion="3" recordCount="32" xr:uid="{75C29325-F88C-453A-9A6E-D47CCC7C2455}">
  <cacheSource type="worksheet">
    <worksheetSource ref="L2:N34" sheet="DATOS"/>
  </cacheSource>
  <cacheFields count="3">
    <cacheField name="CANTÓN" numFmtId="49">
      <sharedItems containsBlank="1" count="7">
        <s v="SAN PEDRO DE HUACA"/>
        <s v="TULCÁN"/>
        <s v="BOLÍVAR"/>
        <s v="MONTÚFAR"/>
        <s v="ESPEJO"/>
        <s v="MIRA"/>
        <m u="1"/>
      </sharedItems>
    </cacheField>
    <cacheField name="PARROQUIA" numFmtId="49">
      <sharedItems count="32">
        <s v="MARISCAL SUCRE"/>
        <s v="HUACA, CABECERA CANTONAL"/>
        <s v="JULIO ANDRADE "/>
        <s v="TUFIÑO"/>
        <s v="SANTA MARTHA DE CUBA"/>
        <s v="EL CHICAL"/>
        <s v="MALDONADO"/>
        <s v="URBINA "/>
        <s v="EL CARMELO "/>
        <s v="PIOTER"/>
        <s v="TULCÁN"/>
        <s v="TOBAR DONOSO "/>
        <s v="SAN RAFAEL"/>
        <s v="SAN VICENTE DE PUSIR"/>
        <s v="BOLÍVAR"/>
        <s v="MONTE OLIVO"/>
        <s v="LOS ANDES"/>
        <s v="GARCÍA MORENO"/>
        <s v="FERNÁNDEZ SALVADOR"/>
        <s v="CHITÁN DE NAVARRETE"/>
        <s v="SAN GABRIEL"/>
        <s v="LA PAZ"/>
        <s v="CRISTÓBAL COLÓN"/>
        <s v="PIARTAL"/>
        <s v="EL GOALTAL"/>
        <s v="SAN ISIDRO"/>
        <s v="LA LIBERTAD "/>
        <s v="EL ÁNGEL"/>
        <s v="CONCEPCIÓN"/>
        <s v="JIJÓN Y CAAMAÑO "/>
        <s v="JUAN MONTALVO "/>
        <s v="MIRA "/>
      </sharedItems>
    </cacheField>
    <cacheField name="TOTAL" numFmtId="4">
      <sharedItems containsSemiMixedTypes="0" containsString="0" containsNumber="1" containsInteger="1" minValue="233" maxValue="27509"/>
    </cacheField>
  </cacheFields>
  <extLst>
    <ext xmlns:x14="http://schemas.microsoft.com/office/spreadsheetml/2009/9/main" uri="{725AE2AE-9491-48be-B2B4-4EB974FC3084}">
      <x14:pivotCacheDefinition pivotCacheId="670138572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4974.650679282408" createdVersion="6" refreshedVersion="6" minRefreshableVersion="3" recordCount="8" xr:uid="{AE95E09E-9463-45FA-8E65-D8CC576B9740}">
  <cacheSource type="worksheet">
    <worksheetSource ref="E14:G22" sheet="DATOS"/>
  </cacheSource>
  <cacheFields count="3">
    <cacheField name="DESCRIPCIÓN" numFmtId="49">
      <sharedItems count="8">
        <s v="Mestizo/a"/>
        <s v="Afroecuat"/>
        <s v="Indígena"/>
        <s v="Blanco/a"/>
        <s v="Mulato/a"/>
        <s v="Negro/a"/>
        <s v="Montubio/"/>
        <s v="Otro/a"/>
      </sharedItems>
    </cacheField>
    <cacheField name="POBLACIÓN" numFmtId="0">
      <sharedItems containsSemiMixedTypes="0" containsString="0" containsNumber="1" containsInteger="1" minValue="224" maxValue="142933" count="8">
        <n v="142933"/>
        <n v="6767"/>
        <n v="5649"/>
        <n v="4711"/>
        <n v="2120"/>
        <n v="1675"/>
        <n v="445"/>
        <n v="224"/>
      </sharedItems>
    </cacheField>
    <cacheField name="PORCENTAJE" numFmtId="10">
      <sharedItems containsSemiMixedTypes="0" containsString="0" containsNumber="1" minValue="1.3615034888526901E-3" maxValue="0.8687668668400963" count="8">
        <n v="0.8687668668400963"/>
        <n v="4.1130777272616763E-2"/>
        <n v="3.4335416109503782E-2"/>
        <n v="2.8634120249933139E-2"/>
        <n v="1.2885658019498675E-2"/>
        <n v="1.0180885463519E-2"/>
        <n v="2.7047725559796749E-3"/>
        <n v="1.3615034888526901E-3"/>
      </sharedItems>
    </cacheField>
  </cacheFields>
  <extLst>
    <ext xmlns:x14="http://schemas.microsoft.com/office/spreadsheetml/2009/9/main" uri="{725AE2AE-9491-48be-B2B4-4EB974FC3084}">
      <x14:pivotCacheDefinition pivotCacheId="9165414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">
  <r>
    <x v="0"/>
    <n v="603"/>
    <n v="5.8889019102308682"/>
    <n v="1383"/>
    <n v="13.506386968240946"/>
    <x v="0"/>
  </r>
  <r>
    <x v="1"/>
    <n v="71"/>
    <n v="4.5723853683668212"/>
    <n v="174"/>
    <n v="11.205564142194746"/>
    <x v="1"/>
  </r>
  <r>
    <x v="2"/>
    <n v="77"/>
    <n v="5.5732484076433115"/>
    <n v="201"/>
    <n v="14.548349739432542"/>
    <x v="2"/>
  </r>
  <r>
    <x v="3"/>
    <n v="101"/>
    <n v="8.4391711229946527"/>
    <n v="129"/>
    <n v="10.778743315508022"/>
    <x v="3"/>
  </r>
  <r>
    <x v="4"/>
    <n v="109"/>
    <n v="3.1847133757961785"/>
    <n v="421"/>
    <n v="12.30059019458891"/>
    <x v="4"/>
  </r>
  <r>
    <x v="5"/>
    <n v="25"/>
    <n v="2.7992386070988688"/>
    <n v="78"/>
    <n v="8.7336244541484707"/>
    <x v="5"/>
  </r>
  <r>
    <x v="6"/>
    <n v="986"/>
    <n v="5.2765365370722179"/>
    <n v="2386"/>
    <n v="12.76857624488267"/>
    <x v="6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2">
  <r>
    <x v="0"/>
    <x v="0"/>
    <n v="543"/>
  </r>
  <r>
    <x v="0"/>
    <x v="1"/>
    <n v="2546"/>
  </r>
  <r>
    <x v="1"/>
    <x v="2"/>
    <n v="3846"/>
  </r>
  <r>
    <x v="1"/>
    <x v="3"/>
    <n v="889"/>
  </r>
  <r>
    <x v="1"/>
    <x v="4"/>
    <n v="914"/>
  </r>
  <r>
    <x v="1"/>
    <x v="5"/>
    <n v="1134"/>
  </r>
  <r>
    <x v="1"/>
    <x v="6"/>
    <n v="612"/>
  </r>
  <r>
    <x v="1"/>
    <x v="7"/>
    <n v="786"/>
  </r>
  <r>
    <x v="1"/>
    <x v="8"/>
    <n v="1057"/>
  </r>
  <r>
    <x v="1"/>
    <x v="9"/>
    <n v="270"/>
  </r>
  <r>
    <x v="1"/>
    <x v="10"/>
    <n v="27509"/>
  </r>
  <r>
    <x v="1"/>
    <x v="11"/>
    <n v="363"/>
  </r>
  <r>
    <x v="2"/>
    <x v="12"/>
    <n v="678"/>
  </r>
  <r>
    <x v="2"/>
    <x v="13"/>
    <n v="848"/>
  </r>
  <r>
    <x v="2"/>
    <x v="14"/>
    <n v="2123"/>
  </r>
  <r>
    <x v="2"/>
    <x v="15"/>
    <n v="673"/>
  </r>
  <r>
    <x v="2"/>
    <x v="16"/>
    <n v="808"/>
  </r>
  <r>
    <x v="2"/>
    <x v="17"/>
    <n v="520"/>
  </r>
  <r>
    <x v="3"/>
    <x v="18"/>
    <n v="519"/>
  </r>
  <r>
    <x v="3"/>
    <x v="19"/>
    <n v="233"/>
  </r>
  <r>
    <x v="3"/>
    <x v="20"/>
    <n v="8935"/>
  </r>
  <r>
    <x v="3"/>
    <x v="21"/>
    <n v="1289"/>
  </r>
  <r>
    <x v="3"/>
    <x v="22"/>
    <n v="1117"/>
  </r>
  <r>
    <x v="3"/>
    <x v="23"/>
    <n v="449"/>
  </r>
  <r>
    <x v="4"/>
    <x v="24"/>
    <n v="299"/>
  </r>
  <r>
    <x v="4"/>
    <x v="25"/>
    <n v="999"/>
  </r>
  <r>
    <x v="4"/>
    <x v="26"/>
    <n v="1188"/>
  </r>
  <r>
    <x v="4"/>
    <x v="27"/>
    <n v="2483"/>
  </r>
  <r>
    <x v="5"/>
    <x v="28"/>
    <n v="1120"/>
  </r>
  <r>
    <x v="5"/>
    <x v="29"/>
    <n v="745"/>
  </r>
  <r>
    <x v="5"/>
    <x v="30"/>
    <n v="515"/>
  </r>
  <r>
    <x v="5"/>
    <x v="31"/>
    <n v="2496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">
  <r>
    <x v="0"/>
    <x v="0"/>
    <x v="0"/>
  </r>
  <r>
    <x v="1"/>
    <x v="1"/>
    <x v="1"/>
  </r>
  <r>
    <x v="2"/>
    <x v="2"/>
    <x v="2"/>
  </r>
  <r>
    <x v="3"/>
    <x v="3"/>
    <x v="3"/>
  </r>
  <r>
    <x v="4"/>
    <x v="4"/>
    <x v="4"/>
  </r>
  <r>
    <x v="5"/>
    <x v="5"/>
    <x v="5"/>
  </r>
  <r>
    <x v="6"/>
    <x v="6"/>
    <x v="6"/>
  </r>
  <r>
    <x v="7"/>
    <x v="7"/>
    <x v="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682A05A-ED72-4106-B247-BBC85F083078}" name="TablaDinámica16" cacheId="12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21">
  <location ref="A13:B25" firstHeaderRow="1" firstDataRow="1" firstDataCol="1"/>
  <pivotFields count="3">
    <pivotField axis="axisRow" showAll="0">
      <items count="8">
        <item h="1" x="2"/>
        <item h="1" x="4"/>
        <item h="1" x="5"/>
        <item h="1" x="3"/>
        <item h="1" x="0"/>
        <item x="1"/>
        <item h="1" m="1" x="6"/>
        <item t="default"/>
      </items>
    </pivotField>
    <pivotField axis="axisRow" showAll="0">
      <items count="33">
        <item x="14"/>
        <item x="19"/>
        <item x="28"/>
        <item x="22"/>
        <item x="27"/>
        <item x="8"/>
        <item x="5"/>
        <item x="24"/>
        <item x="18"/>
        <item x="17"/>
        <item x="1"/>
        <item x="29"/>
        <item x="30"/>
        <item x="2"/>
        <item x="26"/>
        <item x="21"/>
        <item x="16"/>
        <item x="6"/>
        <item x="0"/>
        <item x="31"/>
        <item x="15"/>
        <item x="23"/>
        <item x="9"/>
        <item x="20"/>
        <item x="25"/>
        <item x="12"/>
        <item x="13"/>
        <item x="4"/>
        <item x="11"/>
        <item x="3"/>
        <item x="10"/>
        <item x="7"/>
        <item t="default"/>
      </items>
    </pivotField>
    <pivotField dataField="1" numFmtId="4" showAll="0"/>
  </pivotFields>
  <rowFields count="2">
    <field x="0"/>
    <field x="1"/>
  </rowFields>
  <rowItems count="12">
    <i>
      <x v="5"/>
    </i>
    <i r="1">
      <x v="5"/>
    </i>
    <i r="1">
      <x v="6"/>
    </i>
    <i r="1">
      <x v="13"/>
    </i>
    <i r="1">
      <x v="17"/>
    </i>
    <i r="1">
      <x v="22"/>
    </i>
    <i r="1">
      <x v="27"/>
    </i>
    <i r="1">
      <x v="28"/>
    </i>
    <i r="1">
      <x v="29"/>
    </i>
    <i r="1">
      <x v="30"/>
    </i>
    <i r="1">
      <x v="31"/>
    </i>
    <i t="grand">
      <x/>
    </i>
  </rowItems>
  <colItems count="1">
    <i/>
  </colItems>
  <dataFields count="1">
    <dataField name="Suma de TOTAL" fld="2" baseField="0" baseItem="0"/>
  </dataFields>
  <chartFormats count="3">
    <chartFormat chart="12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3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4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6D4D72E-BEA7-4361-9375-2711C346C78B}" name="TablaDinámica14" cacheId="119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3">
  <location ref="A3:C11" firstHeaderRow="0" firstDataRow="1" firstDataCol="1"/>
  <pivotFields count="6">
    <pivotField axis="axisRow" showAll="0">
      <items count="8">
        <item x="1"/>
        <item x="6"/>
        <item x="2"/>
        <item x="3"/>
        <item x="4"/>
        <item x="5"/>
        <item x="0"/>
        <item t="default"/>
      </items>
    </pivotField>
    <pivotField numFmtId="164" showAll="0"/>
    <pivotField dataField="1" numFmtId="165" showAll="0"/>
    <pivotField numFmtId="166" showAll="0"/>
    <pivotField dataField="1" numFmtId="2" showAll="0"/>
    <pivotField numFmtId="3" showAll="0">
      <items count="8">
        <item x="5"/>
        <item x="3"/>
        <item x="2"/>
        <item x="1"/>
        <item x="4"/>
        <item x="0"/>
        <item x="6"/>
        <item t="default"/>
      </items>
    </pivotField>
  </pivotFields>
  <rowFields count="1">
    <field x="0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-2"/>
  </colFields>
  <colItems count="2">
    <i>
      <x/>
    </i>
    <i i="1">
      <x v="1"/>
    </i>
  </colItems>
  <dataFields count="2">
    <dataField name="TASA DE MORTALIDAD" fld="2" baseField="0" baseItem="0"/>
    <dataField name=" TASA DE NATALIDAD" fld="4" baseField="0" baseItem="0"/>
  </dataFields>
  <formats count="2">
    <format dxfId="1">
      <pivotArea outline="0" collapsedLevelsAreSubtotals="1" fieldPosition="0"/>
    </format>
    <format dxfId="0">
      <pivotArea collapsedLevelsAreSubtotals="1" fieldPosition="0">
        <references count="1">
          <reference field="0" count="0"/>
        </references>
      </pivotArea>
    </format>
  </formats>
  <chartFormats count="2">
    <chartFormat chart="2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5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79B0DD3-5FC3-4076-B460-82063D8A9414}" name="TablaDinámica17" cacheId="121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4">
  <location ref="A54:C63" firstHeaderRow="0" firstDataRow="1" firstDataCol="1"/>
  <pivotFields count="3">
    <pivotField axis="axisRow" showAll="0">
      <items count="9">
        <item x="1"/>
        <item x="3"/>
        <item x="2"/>
        <item x="0"/>
        <item x="6"/>
        <item x="4"/>
        <item x="5"/>
        <item x="7"/>
        <item t="default"/>
      </items>
    </pivotField>
    <pivotField dataField="1" showAll="0">
      <items count="9">
        <item x="7"/>
        <item x="6"/>
        <item x="5"/>
        <item x="4"/>
        <item x="3"/>
        <item x="2"/>
        <item x="1"/>
        <item x="0"/>
        <item t="default"/>
      </items>
    </pivotField>
    <pivotField dataField="1" numFmtId="10" showAll="0">
      <items count="9">
        <item x="7"/>
        <item x="6"/>
        <item x="5"/>
        <item x="4"/>
        <item x="3"/>
        <item x="2"/>
        <item x="1"/>
        <item x="0"/>
        <item t="default"/>
      </items>
    </pivotField>
  </pivotFields>
  <rowFields count="1">
    <field x="0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POBLACIÓN" fld="1" baseField="0" baseItem="0"/>
    <dataField name="Suma de PORCENTAJE" fld="2" baseField="0" baseItem="0"/>
  </dataFields>
  <formats count="1">
    <format dxfId="2">
      <pivotArea collapsedLevelsAreSubtotals="1" fieldPosition="0">
        <references count="2">
          <reference field="4294967294" count="1" selected="0">
            <x v="1"/>
          </reference>
          <reference field="0" count="0"/>
        </references>
      </pivotArea>
    </format>
  </formats>
  <chartFormats count="2">
    <chartFormat chart="3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5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ANTON" xr10:uid="{41AF5665-CFB0-4F2D-8341-F6CF982E6783}" sourceName="CANTON ">
  <pivotTables>
    <pivotTable tabId="10" name="TablaDinámica14"/>
  </pivotTables>
  <data>
    <tabular pivotCacheId="2062783117">
      <items count="7">
        <i x="1" s="1"/>
        <i x="6" s="1"/>
        <i x="2" s="1"/>
        <i x="3" s="1"/>
        <i x="4" s="1"/>
        <i x="5" s="1"/>
        <i x="0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ANTÓN" xr10:uid="{ED4F971B-2D08-46EF-9479-ACA8F5015C2A}" sourceName="CANTÓN">
  <pivotTables>
    <pivotTable tabId="10" name="TablaDinámica16"/>
  </pivotTables>
  <data>
    <tabular pivotCacheId="670138572">
      <items count="7">
        <i x="2"/>
        <i x="4"/>
        <i x="5"/>
        <i x="3"/>
        <i x="0"/>
        <i x="1" s="1"/>
        <i x="6" nd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DESCRIPCIÓN" xr10:uid="{90386621-180D-48C9-9416-7A86CA3E442E}" sourceName="DESCRIPCIÓN">
  <pivotTables>
    <pivotTable tabId="10" name="TablaDinámica17"/>
  </pivotTables>
  <data>
    <tabular pivotCacheId="91654141">
      <items count="8">
        <i x="1" s="1"/>
        <i x="3" s="1"/>
        <i x="2" s="1"/>
        <i x="0" s="1"/>
        <i x="6" s="1"/>
        <i x="4" s="1"/>
        <i x="5" s="1"/>
        <i x="7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ANTON " xr10:uid="{28CD30AE-3AD0-4BED-8092-A670709F397E}" cache="SegmentaciónDeDatos_CANTON" caption="CANTON " columnCount="2" style="SlicerStyleOther1" rowHeight="241300"/>
  <slicer name="CANTÓN" xr10:uid="{C37D6F6D-DF39-4EB8-A413-FD78FEF99377}" cache="SegmentaciónDeDatos_CANTÓN" caption="CANTÓN" columnCount="2" style="SlicerStyleOther1" rowHeight="241300"/>
  <slicer name="DESCRIPCIÓN" xr10:uid="{7E7B51B1-0FFE-45EF-93D2-03F2F09B0003}" cache="SegmentaciónDeDatos_DESCRIPCIÓN" caption="DESCRIPCIÓN" columnCount="2" style="SlicerStyleOther1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9510C-A761-4C41-A40F-7DB02FFB9EFE}">
  <dimension ref="A1:N47"/>
  <sheetViews>
    <sheetView topLeftCell="A13" workbookViewId="0">
      <selection activeCell="A27" sqref="A27:C29"/>
    </sheetView>
  </sheetViews>
  <sheetFormatPr baseColWidth="10" defaultColWidth="10" defaultRowHeight="12.75" x14ac:dyDescent="0.2"/>
  <cols>
    <col min="1" max="3" width="15" style="1" customWidth="1"/>
    <col min="4" max="5" width="10" style="1"/>
    <col min="6" max="6" width="16.140625" style="1" customWidth="1"/>
    <col min="7" max="7" width="17.42578125" style="1" customWidth="1"/>
    <col min="8" max="10" width="16.140625" style="1" customWidth="1"/>
    <col min="11" max="11" width="10" style="1"/>
    <col min="12" max="12" width="12.7109375" style="32" customWidth="1"/>
    <col min="13" max="13" width="23" style="32" customWidth="1"/>
    <col min="14" max="16384" width="10" style="1"/>
  </cols>
  <sheetData>
    <row r="1" spans="1:14" x14ac:dyDescent="0.2">
      <c r="L1" s="51"/>
      <c r="M1" s="51"/>
      <c r="N1" s="51"/>
    </row>
    <row r="2" spans="1:14" x14ac:dyDescent="0.2">
      <c r="E2" s="52" t="s">
        <v>0</v>
      </c>
      <c r="F2" s="52"/>
      <c r="G2" s="52"/>
      <c r="H2" s="52"/>
      <c r="I2" s="52"/>
      <c r="J2" s="52"/>
      <c r="L2" s="2" t="s">
        <v>1</v>
      </c>
      <c r="M2" s="2" t="s">
        <v>2</v>
      </c>
      <c r="N2" s="3" t="s">
        <v>3</v>
      </c>
    </row>
    <row r="3" spans="1:14" ht="42.75" customHeight="1" x14ac:dyDescent="0.2">
      <c r="B3" s="4" t="s">
        <v>4</v>
      </c>
      <c r="C3" s="4" t="s">
        <v>5</v>
      </c>
      <c r="E3" s="4" t="s">
        <v>6</v>
      </c>
      <c r="F3" s="4" t="s">
        <v>7</v>
      </c>
      <c r="G3" s="4" t="s">
        <v>8</v>
      </c>
      <c r="H3" s="5" t="s">
        <v>9</v>
      </c>
      <c r="I3" s="5" t="s">
        <v>5</v>
      </c>
      <c r="J3" s="4" t="s">
        <v>10</v>
      </c>
      <c r="L3" s="46" t="s">
        <v>12</v>
      </c>
      <c r="M3" s="6" t="s">
        <v>13</v>
      </c>
      <c r="N3" s="7">
        <v>543</v>
      </c>
    </row>
    <row r="4" spans="1:14" ht="25.5" x14ac:dyDescent="0.2">
      <c r="B4" s="8">
        <v>2013</v>
      </c>
      <c r="C4" s="8" t="s">
        <v>14</v>
      </c>
      <c r="E4" s="9" t="s">
        <v>15</v>
      </c>
      <c r="F4" s="10">
        <v>603</v>
      </c>
      <c r="G4" s="41">
        <f t="shared" ref="G4:G10" si="0">+(F4/J4)*1000</f>
        <v>5.8889019102308682</v>
      </c>
      <c r="H4" s="11">
        <v>1383</v>
      </c>
      <c r="I4" s="12">
        <f t="shared" ref="I4:I10" si="1">+(H4/J4)*1000</f>
        <v>13.506386968240946</v>
      </c>
      <c r="J4" s="13">
        <v>102396</v>
      </c>
      <c r="L4" s="46" t="s">
        <v>12</v>
      </c>
      <c r="M4" s="6" t="s">
        <v>16</v>
      </c>
      <c r="N4" s="7">
        <v>2546</v>
      </c>
    </row>
    <row r="5" spans="1:14" x14ac:dyDescent="0.2">
      <c r="B5" s="8">
        <v>2014</v>
      </c>
      <c r="C5" s="8" t="s">
        <v>14</v>
      </c>
      <c r="E5" s="9" t="s">
        <v>17</v>
      </c>
      <c r="F5" s="10">
        <v>71</v>
      </c>
      <c r="G5" s="41">
        <f t="shared" si="0"/>
        <v>4.5723853683668212</v>
      </c>
      <c r="H5" s="11">
        <v>174</v>
      </c>
      <c r="I5" s="12">
        <f t="shared" si="1"/>
        <v>11.205564142194746</v>
      </c>
      <c r="J5" s="13">
        <v>15528</v>
      </c>
      <c r="L5" s="46" t="s">
        <v>15</v>
      </c>
      <c r="M5" s="6" t="s">
        <v>18</v>
      </c>
      <c r="N5" s="7">
        <v>3846</v>
      </c>
    </row>
    <row r="6" spans="1:14" x14ac:dyDescent="0.2">
      <c r="B6" s="8">
        <v>2015</v>
      </c>
      <c r="C6" s="8" t="s">
        <v>19</v>
      </c>
      <c r="E6" s="9" t="s">
        <v>20</v>
      </c>
      <c r="F6" s="10">
        <v>77</v>
      </c>
      <c r="G6" s="41">
        <f t="shared" si="0"/>
        <v>5.5732484076433115</v>
      </c>
      <c r="H6" s="11">
        <v>201</v>
      </c>
      <c r="I6" s="12">
        <f t="shared" si="1"/>
        <v>14.548349739432542</v>
      </c>
      <c r="J6" s="13">
        <v>13816</v>
      </c>
      <c r="L6" s="46" t="s">
        <v>15</v>
      </c>
      <c r="M6" s="6" t="s">
        <v>21</v>
      </c>
      <c r="N6" s="7">
        <v>889</v>
      </c>
    </row>
    <row r="7" spans="1:14" ht="25.5" x14ac:dyDescent="0.2">
      <c r="B7" s="8">
        <v>2016</v>
      </c>
      <c r="C7" s="8" t="s">
        <v>22</v>
      </c>
      <c r="E7" s="9" t="s">
        <v>23</v>
      </c>
      <c r="F7" s="10">
        <v>101</v>
      </c>
      <c r="G7" s="41">
        <f t="shared" si="0"/>
        <v>8.4391711229946527</v>
      </c>
      <c r="H7" s="11">
        <v>129</v>
      </c>
      <c r="I7" s="12">
        <f t="shared" si="1"/>
        <v>10.778743315508022</v>
      </c>
      <c r="J7" s="13">
        <v>11968</v>
      </c>
      <c r="L7" s="46" t="s">
        <v>15</v>
      </c>
      <c r="M7" s="6" t="s">
        <v>24</v>
      </c>
      <c r="N7" s="7">
        <v>914</v>
      </c>
    </row>
    <row r="8" spans="1:14" x14ac:dyDescent="0.2">
      <c r="B8" s="8">
        <v>2017</v>
      </c>
      <c r="C8" s="8" t="s">
        <v>25</v>
      </c>
      <c r="E8" s="9" t="s">
        <v>26</v>
      </c>
      <c r="F8" s="10">
        <v>109</v>
      </c>
      <c r="G8" s="41">
        <f t="shared" si="0"/>
        <v>3.1847133757961785</v>
      </c>
      <c r="H8" s="11">
        <v>421</v>
      </c>
      <c r="I8" s="12">
        <f t="shared" si="1"/>
        <v>12.30059019458891</v>
      </c>
      <c r="J8" s="13">
        <v>34226</v>
      </c>
      <c r="L8" s="46" t="s">
        <v>15</v>
      </c>
      <c r="M8" s="6" t="s">
        <v>27</v>
      </c>
      <c r="N8" s="7">
        <v>1134</v>
      </c>
    </row>
    <row r="9" spans="1:14" x14ac:dyDescent="0.2">
      <c r="B9" s="8">
        <v>2018</v>
      </c>
      <c r="C9" s="8" t="s">
        <v>28</v>
      </c>
      <c r="E9" s="9" t="s">
        <v>29</v>
      </c>
      <c r="F9" s="10">
        <v>25</v>
      </c>
      <c r="G9" s="41">
        <f t="shared" si="0"/>
        <v>2.7992386070988688</v>
      </c>
      <c r="H9" s="11">
        <v>78</v>
      </c>
      <c r="I9" s="12">
        <f t="shared" si="1"/>
        <v>8.7336244541484707</v>
      </c>
      <c r="J9" s="13">
        <v>8931</v>
      </c>
      <c r="L9" s="46" t="s">
        <v>15</v>
      </c>
      <c r="M9" s="6" t="s">
        <v>30</v>
      </c>
      <c r="N9" s="7">
        <v>612</v>
      </c>
    </row>
    <row r="10" spans="1:14" x14ac:dyDescent="0.2">
      <c r="B10" s="8">
        <v>2019</v>
      </c>
      <c r="C10" s="8" t="s">
        <v>31</v>
      </c>
      <c r="E10" s="14" t="s">
        <v>11</v>
      </c>
      <c r="F10" s="15">
        <f>+SUM(F4:F9)</f>
        <v>986</v>
      </c>
      <c r="G10" s="42">
        <f t="shared" si="0"/>
        <v>5.2765365370722179</v>
      </c>
      <c r="H10" s="16">
        <v>2386</v>
      </c>
      <c r="I10" s="17">
        <f t="shared" si="1"/>
        <v>12.76857624488267</v>
      </c>
      <c r="J10" s="18">
        <f>+SUM(J4:J9)</f>
        <v>186865</v>
      </c>
      <c r="L10" s="46" t="s">
        <v>15</v>
      </c>
      <c r="M10" s="6" t="s">
        <v>32</v>
      </c>
      <c r="N10" s="7">
        <v>786</v>
      </c>
    </row>
    <row r="11" spans="1:14" x14ac:dyDescent="0.2">
      <c r="B11" s="8">
        <v>2020</v>
      </c>
      <c r="C11" s="8" t="s">
        <v>33</v>
      </c>
      <c r="E11" s="1" t="s">
        <v>34</v>
      </c>
      <c r="I11" s="19"/>
      <c r="L11" s="46" t="s">
        <v>15</v>
      </c>
      <c r="M11" s="6" t="s">
        <v>35</v>
      </c>
      <c r="N11" s="7">
        <v>1057</v>
      </c>
    </row>
    <row r="12" spans="1:14" x14ac:dyDescent="0.2">
      <c r="B12" s="8">
        <v>2021</v>
      </c>
      <c r="C12" s="8" t="s">
        <v>36</v>
      </c>
      <c r="L12" s="46" t="s">
        <v>15</v>
      </c>
      <c r="M12" s="6" t="s">
        <v>37</v>
      </c>
      <c r="N12" s="7">
        <v>270</v>
      </c>
    </row>
    <row r="13" spans="1:14" x14ac:dyDescent="0.2">
      <c r="E13" s="51" t="s">
        <v>38</v>
      </c>
      <c r="F13" s="51"/>
      <c r="G13" s="51"/>
      <c r="L13" s="46" t="s">
        <v>15</v>
      </c>
      <c r="M13" s="6" t="s">
        <v>15</v>
      </c>
      <c r="N13" s="7">
        <v>27509</v>
      </c>
    </row>
    <row r="14" spans="1:14" x14ac:dyDescent="0.2">
      <c r="A14" s="20" t="s">
        <v>39</v>
      </c>
      <c r="B14" s="21" t="s">
        <v>40</v>
      </c>
      <c r="C14" s="9" t="s">
        <v>41</v>
      </c>
      <c r="E14" s="22" t="s">
        <v>42</v>
      </c>
      <c r="F14" s="22" t="s">
        <v>10</v>
      </c>
      <c r="G14" s="22" t="s">
        <v>40</v>
      </c>
      <c r="L14" s="46" t="s">
        <v>15</v>
      </c>
      <c r="M14" s="6" t="s">
        <v>43</v>
      </c>
      <c r="N14" s="7">
        <v>363</v>
      </c>
    </row>
    <row r="15" spans="1:14" x14ac:dyDescent="0.2">
      <c r="A15" s="20" t="s">
        <v>44</v>
      </c>
      <c r="B15" s="21" t="s">
        <v>45</v>
      </c>
      <c r="C15" s="12">
        <v>2799797</v>
      </c>
      <c r="E15" s="23" t="s">
        <v>46</v>
      </c>
      <c r="F15" s="24">
        <v>142933</v>
      </c>
      <c r="G15" s="25">
        <v>0.8687668668400963</v>
      </c>
      <c r="L15" s="46" t="s">
        <v>17</v>
      </c>
      <c r="M15" s="6" t="s">
        <v>47</v>
      </c>
      <c r="N15" s="7">
        <v>678</v>
      </c>
    </row>
    <row r="16" spans="1:14" x14ac:dyDescent="0.2">
      <c r="A16" s="20" t="s">
        <v>48</v>
      </c>
      <c r="B16" s="21" t="s">
        <v>49</v>
      </c>
      <c r="C16" s="12">
        <v>2622972</v>
      </c>
      <c r="E16" s="23" t="s">
        <v>50</v>
      </c>
      <c r="F16" s="24">
        <v>6767</v>
      </c>
      <c r="G16" s="25">
        <v>4.1130777272616763E-2</v>
      </c>
      <c r="L16" s="46" t="s">
        <v>17</v>
      </c>
      <c r="M16" s="6" t="s">
        <v>51</v>
      </c>
      <c r="N16" s="7">
        <v>848</v>
      </c>
    </row>
    <row r="17" spans="1:14" x14ac:dyDescent="0.2">
      <c r="A17" s="26" t="s">
        <v>52</v>
      </c>
      <c r="B17" s="21" t="s">
        <v>53</v>
      </c>
      <c r="C17" s="12">
        <v>1467826</v>
      </c>
      <c r="E17" s="23" t="s">
        <v>54</v>
      </c>
      <c r="F17" s="24">
        <v>5649</v>
      </c>
      <c r="G17" s="25">
        <v>3.4335416109503782E-2</v>
      </c>
      <c r="L17" s="46" t="s">
        <v>17</v>
      </c>
      <c r="M17" s="6" t="s">
        <v>17</v>
      </c>
      <c r="N17" s="7">
        <v>2123</v>
      </c>
    </row>
    <row r="18" spans="1:14" x14ac:dyDescent="0.2">
      <c r="A18" s="20" t="s">
        <v>55</v>
      </c>
      <c r="B18" s="21" t="s">
        <v>56</v>
      </c>
      <c r="C18" s="12">
        <v>882368</v>
      </c>
      <c r="E18" s="23" t="s">
        <v>57</v>
      </c>
      <c r="F18" s="24">
        <v>4711</v>
      </c>
      <c r="G18" s="25">
        <v>2.8634120249933139E-2</v>
      </c>
      <c r="L18" s="46" t="s">
        <v>17</v>
      </c>
      <c r="M18" s="6" t="s">
        <v>58</v>
      </c>
      <c r="N18" s="7">
        <v>673</v>
      </c>
    </row>
    <row r="19" spans="1:14" x14ac:dyDescent="0.2">
      <c r="A19" s="20" t="s">
        <v>59</v>
      </c>
      <c r="B19" s="21" t="s">
        <v>60</v>
      </c>
      <c r="C19" s="12">
        <v>418034</v>
      </c>
      <c r="E19" s="23" t="s">
        <v>61</v>
      </c>
      <c r="F19" s="24">
        <v>2120</v>
      </c>
      <c r="G19" s="25">
        <v>1.2885658019498675E-2</v>
      </c>
      <c r="L19" s="46" t="s">
        <v>17</v>
      </c>
      <c r="M19" s="6" t="s">
        <v>62</v>
      </c>
      <c r="N19" s="7">
        <v>808</v>
      </c>
    </row>
    <row r="20" spans="1:14" x14ac:dyDescent="0.2">
      <c r="E20" s="23" t="s">
        <v>63</v>
      </c>
      <c r="F20" s="24">
        <v>1675</v>
      </c>
      <c r="G20" s="25">
        <v>1.0180885463519E-2</v>
      </c>
      <c r="L20" s="46" t="s">
        <v>17</v>
      </c>
      <c r="M20" s="6" t="s">
        <v>64</v>
      </c>
      <c r="N20" s="7">
        <v>520</v>
      </c>
    </row>
    <row r="21" spans="1:14" ht="25.5" x14ac:dyDescent="0.2">
      <c r="A21" s="27"/>
      <c r="B21" s="21"/>
      <c r="C21" s="9"/>
      <c r="E21" s="23" t="s">
        <v>65</v>
      </c>
      <c r="F21" s="24">
        <v>445</v>
      </c>
      <c r="G21" s="25">
        <v>2.7047725559796749E-3</v>
      </c>
      <c r="L21" s="46" t="s">
        <v>66</v>
      </c>
      <c r="M21" s="6" t="s">
        <v>67</v>
      </c>
      <c r="N21" s="7">
        <v>519</v>
      </c>
    </row>
    <row r="22" spans="1:14" x14ac:dyDescent="0.2">
      <c r="A22" s="27"/>
      <c r="B22" s="21"/>
      <c r="C22" s="28"/>
      <c r="E22" s="23" t="s">
        <v>68</v>
      </c>
      <c r="F22" s="24">
        <v>224</v>
      </c>
      <c r="G22" s="25">
        <v>1.3615034888526901E-3</v>
      </c>
      <c r="L22" s="46" t="s">
        <v>66</v>
      </c>
      <c r="M22" s="6" t="s">
        <v>69</v>
      </c>
      <c r="N22" s="7">
        <v>233</v>
      </c>
    </row>
    <row r="23" spans="1:14" x14ac:dyDescent="0.2">
      <c r="A23" s="27"/>
      <c r="B23" s="21"/>
      <c r="C23" s="28"/>
      <c r="E23" s="29" t="s">
        <v>70</v>
      </c>
      <c r="L23" s="46" t="s">
        <v>66</v>
      </c>
      <c r="M23" s="6" t="s">
        <v>71</v>
      </c>
      <c r="N23" s="7">
        <v>8935</v>
      </c>
    </row>
    <row r="24" spans="1:14" x14ac:dyDescent="0.2">
      <c r="A24" s="27"/>
      <c r="B24" s="21"/>
      <c r="C24" s="28"/>
      <c r="L24" s="46" t="s">
        <v>66</v>
      </c>
      <c r="M24" s="6" t="s">
        <v>72</v>
      </c>
      <c r="N24" s="7">
        <v>1289</v>
      </c>
    </row>
    <row r="25" spans="1:14" x14ac:dyDescent="0.2">
      <c r="A25" s="27"/>
      <c r="B25" s="21"/>
      <c r="C25" s="28"/>
      <c r="L25" s="46" t="s">
        <v>66</v>
      </c>
      <c r="M25" s="6" t="s">
        <v>73</v>
      </c>
      <c r="N25" s="7">
        <v>1117</v>
      </c>
    </row>
    <row r="26" spans="1:14" x14ac:dyDescent="0.2">
      <c r="L26" s="46" t="s">
        <v>66</v>
      </c>
      <c r="M26" s="6" t="s">
        <v>74</v>
      </c>
      <c r="N26" s="7">
        <v>449</v>
      </c>
    </row>
    <row r="27" spans="1:14" ht="23.25" customHeight="1" x14ac:dyDescent="0.2">
      <c r="A27" s="49" t="s">
        <v>75</v>
      </c>
      <c r="B27" s="50"/>
      <c r="C27" s="30">
        <v>0.2107</v>
      </c>
      <c r="L27" s="46" t="s">
        <v>20</v>
      </c>
      <c r="M27" s="6" t="s">
        <v>76</v>
      </c>
      <c r="N27" s="7">
        <v>299</v>
      </c>
    </row>
    <row r="28" spans="1:14" ht="23.25" customHeight="1" x14ac:dyDescent="0.2">
      <c r="A28" s="49" t="s">
        <v>77</v>
      </c>
      <c r="B28" s="50"/>
      <c r="C28" s="30">
        <v>5.1700000000000003E-2</v>
      </c>
      <c r="L28" s="46" t="s">
        <v>20</v>
      </c>
      <c r="M28" s="6" t="s">
        <v>78</v>
      </c>
      <c r="N28" s="7">
        <v>999</v>
      </c>
    </row>
    <row r="29" spans="1:14" ht="23.25" customHeight="1" x14ac:dyDescent="0.2">
      <c r="A29" s="49" t="s">
        <v>79</v>
      </c>
      <c r="B29" s="50"/>
      <c r="C29" s="30">
        <v>1.34E-2</v>
      </c>
      <c r="L29" s="46" t="s">
        <v>20</v>
      </c>
      <c r="M29" s="6" t="s">
        <v>80</v>
      </c>
      <c r="N29" s="7">
        <v>1188</v>
      </c>
    </row>
    <row r="30" spans="1:14" ht="23.25" customHeight="1" x14ac:dyDescent="0.2">
      <c r="A30" s="1" t="s">
        <v>81</v>
      </c>
      <c r="L30" s="46" t="s">
        <v>20</v>
      </c>
      <c r="M30" s="6" t="s">
        <v>82</v>
      </c>
      <c r="N30" s="7">
        <v>2483</v>
      </c>
    </row>
    <row r="31" spans="1:14" x14ac:dyDescent="0.2">
      <c r="L31" s="46" t="s">
        <v>23</v>
      </c>
      <c r="M31" s="6" t="s">
        <v>83</v>
      </c>
      <c r="N31" s="7">
        <v>1120</v>
      </c>
    </row>
    <row r="32" spans="1:14" ht="29.25" customHeight="1" x14ac:dyDescent="0.2">
      <c r="A32" s="1" t="s">
        <v>84</v>
      </c>
      <c r="L32" s="46" t="s">
        <v>23</v>
      </c>
      <c r="M32" s="6" t="s">
        <v>85</v>
      </c>
      <c r="N32" s="7">
        <v>745</v>
      </c>
    </row>
    <row r="33" spans="1:14" x14ac:dyDescent="0.2">
      <c r="B33" s="1" t="s">
        <v>86</v>
      </c>
      <c r="C33" s="1" t="s">
        <v>87</v>
      </c>
      <c r="L33" s="46" t="s">
        <v>23</v>
      </c>
      <c r="M33" s="6" t="s">
        <v>88</v>
      </c>
      <c r="N33" s="7">
        <v>515</v>
      </c>
    </row>
    <row r="34" spans="1:14" x14ac:dyDescent="0.2">
      <c r="B34" s="1" t="s">
        <v>89</v>
      </c>
      <c r="C34" s="1" t="s">
        <v>90</v>
      </c>
      <c r="L34" s="46" t="s">
        <v>23</v>
      </c>
      <c r="M34" s="6" t="s">
        <v>91</v>
      </c>
      <c r="N34" s="7">
        <v>2496</v>
      </c>
    </row>
    <row r="35" spans="1:14" x14ac:dyDescent="0.2">
      <c r="A35" s="1" t="s">
        <v>92</v>
      </c>
      <c r="L35" s="44" t="s">
        <v>93</v>
      </c>
      <c r="M35" s="45"/>
      <c r="N35" s="31">
        <f>+SUM(N3:N34)</f>
        <v>68506</v>
      </c>
    </row>
    <row r="36" spans="1:14" x14ac:dyDescent="0.2">
      <c r="L36" s="44" t="s">
        <v>94</v>
      </c>
      <c r="M36" s="45"/>
      <c r="N36" s="7">
        <v>76802</v>
      </c>
    </row>
    <row r="37" spans="1:14" x14ac:dyDescent="0.2">
      <c r="L37" s="1" t="s">
        <v>95</v>
      </c>
    </row>
    <row r="38" spans="1:14" ht="15" x14ac:dyDescent="0.2">
      <c r="D38" s="53" t="s">
        <v>96</v>
      </c>
      <c r="E38" s="53"/>
      <c r="F38" s="53"/>
    </row>
    <row r="39" spans="1:14" ht="45" x14ac:dyDescent="0.2">
      <c r="D39" s="33"/>
      <c r="E39" s="34" t="s">
        <v>97</v>
      </c>
      <c r="F39" s="34" t="s">
        <v>98</v>
      </c>
    </row>
    <row r="40" spans="1:14" ht="30" x14ac:dyDescent="0.2">
      <c r="D40" s="35" t="s">
        <v>52</v>
      </c>
      <c r="E40" s="36">
        <v>0.52</v>
      </c>
      <c r="F40" s="36">
        <v>0.14000000000000001</v>
      </c>
    </row>
    <row r="41" spans="1:14" ht="60" x14ac:dyDescent="0.2">
      <c r="D41" s="35" t="s">
        <v>99</v>
      </c>
      <c r="E41" s="36">
        <v>0.08</v>
      </c>
      <c r="F41" s="36">
        <v>0.08</v>
      </c>
    </row>
    <row r="42" spans="1:14" ht="75" x14ac:dyDescent="0.2">
      <c r="D42" s="35" t="s">
        <v>100</v>
      </c>
      <c r="E42" s="36">
        <v>0.05</v>
      </c>
      <c r="F42" s="36">
        <v>0.01</v>
      </c>
    </row>
    <row r="43" spans="1:14" ht="75" x14ac:dyDescent="0.2">
      <c r="D43" s="35" t="s">
        <v>101</v>
      </c>
      <c r="E43" s="36">
        <v>0.05</v>
      </c>
      <c r="F43" s="36">
        <v>0.43</v>
      </c>
    </row>
    <row r="44" spans="1:14" ht="30" x14ac:dyDescent="0.2">
      <c r="D44" s="35" t="s">
        <v>55</v>
      </c>
      <c r="E44" s="36">
        <v>0.04</v>
      </c>
      <c r="F44" s="36">
        <v>0.04</v>
      </c>
    </row>
    <row r="45" spans="1:14" ht="60" x14ac:dyDescent="0.2">
      <c r="D45" s="35" t="s">
        <v>102</v>
      </c>
      <c r="E45" s="36">
        <v>0.03</v>
      </c>
      <c r="F45" s="36">
        <v>0.01</v>
      </c>
    </row>
    <row r="46" spans="1:14" ht="15" x14ac:dyDescent="0.2">
      <c r="D46" s="35" t="s">
        <v>103</v>
      </c>
      <c r="E46" s="36">
        <v>0.23</v>
      </c>
      <c r="F46" s="36">
        <v>0.28999999999999998</v>
      </c>
    </row>
    <row r="47" spans="1:14" x14ac:dyDescent="0.2">
      <c r="D47" s="54" t="s">
        <v>104</v>
      </c>
      <c r="E47" s="54"/>
      <c r="F47" s="54"/>
    </row>
  </sheetData>
  <sortState ref="B4:C12">
    <sortCondition ref="B3"/>
  </sortState>
  <mergeCells count="8">
    <mergeCell ref="D38:F38"/>
    <mergeCell ref="D47:F47"/>
    <mergeCell ref="A27:B27"/>
    <mergeCell ref="A28:B28"/>
    <mergeCell ref="A29:B29"/>
    <mergeCell ref="L1:N1"/>
    <mergeCell ref="E2:J2"/>
    <mergeCell ref="E13:G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92CD6-E979-4A5E-A2A4-79C5BB9144DD}">
  <dimension ref="A3:C63"/>
  <sheetViews>
    <sheetView tabSelected="1" workbookViewId="0">
      <selection activeCell="C23" sqref="C23"/>
    </sheetView>
  </sheetViews>
  <sheetFormatPr baseColWidth="10" defaultRowHeight="15" x14ac:dyDescent="0.25"/>
  <cols>
    <col min="1" max="1" width="27.140625" bestFit="1" customWidth="1"/>
    <col min="2" max="2" width="14.5703125" bestFit="1" customWidth="1"/>
    <col min="3" max="3" width="20.42578125" bestFit="1" customWidth="1"/>
    <col min="4" max="8" width="6.140625" bestFit="1" customWidth="1"/>
    <col min="9" max="9" width="7.140625" bestFit="1" customWidth="1"/>
    <col min="10" max="10" width="12.5703125" bestFit="1" customWidth="1"/>
  </cols>
  <sheetData>
    <row r="3" spans="1:3" x14ac:dyDescent="0.25">
      <c r="A3" s="37" t="s">
        <v>105</v>
      </c>
      <c r="B3" t="s">
        <v>108</v>
      </c>
      <c r="C3" t="s">
        <v>109</v>
      </c>
    </row>
    <row r="4" spans="1:3" x14ac:dyDescent="0.25">
      <c r="A4" s="38" t="s">
        <v>17</v>
      </c>
      <c r="B4" s="40">
        <v>4.5723853683668212</v>
      </c>
      <c r="C4" s="40">
        <v>11.205564142194746</v>
      </c>
    </row>
    <row r="5" spans="1:3" x14ac:dyDescent="0.25">
      <c r="A5" s="38" t="s">
        <v>11</v>
      </c>
      <c r="B5" s="40">
        <v>5.2765365370722179</v>
      </c>
      <c r="C5" s="40">
        <v>12.76857624488267</v>
      </c>
    </row>
    <row r="6" spans="1:3" x14ac:dyDescent="0.25">
      <c r="A6" s="38" t="s">
        <v>20</v>
      </c>
      <c r="B6" s="40">
        <v>5.5732484076433115</v>
      </c>
      <c r="C6" s="40">
        <v>14.548349739432542</v>
      </c>
    </row>
    <row r="7" spans="1:3" x14ac:dyDescent="0.25">
      <c r="A7" s="38" t="s">
        <v>23</v>
      </c>
      <c r="B7" s="40">
        <v>8.4391711229946527</v>
      </c>
      <c r="C7" s="40">
        <v>10.778743315508022</v>
      </c>
    </row>
    <row r="8" spans="1:3" x14ac:dyDescent="0.25">
      <c r="A8" s="38" t="s">
        <v>26</v>
      </c>
      <c r="B8" s="40">
        <v>3.1847133757961785</v>
      </c>
      <c r="C8" s="40">
        <v>12.30059019458891</v>
      </c>
    </row>
    <row r="9" spans="1:3" x14ac:dyDescent="0.25">
      <c r="A9" s="38" t="s">
        <v>29</v>
      </c>
      <c r="B9" s="40">
        <v>2.7992386070988688</v>
      </c>
      <c r="C9" s="40">
        <v>8.7336244541484707</v>
      </c>
    </row>
    <row r="10" spans="1:3" x14ac:dyDescent="0.25">
      <c r="A10" s="38" t="s">
        <v>15</v>
      </c>
      <c r="B10" s="40">
        <v>5.8889019102308682</v>
      </c>
      <c r="C10" s="40">
        <v>13.506386968240946</v>
      </c>
    </row>
    <row r="11" spans="1:3" x14ac:dyDescent="0.25">
      <c r="A11" s="38" t="s">
        <v>106</v>
      </c>
      <c r="B11" s="39">
        <v>35.734195329202919</v>
      </c>
      <c r="C11" s="39">
        <v>83.84183505899631</v>
      </c>
    </row>
    <row r="13" spans="1:3" x14ac:dyDescent="0.25">
      <c r="A13" s="37" t="s">
        <v>105</v>
      </c>
      <c r="B13" t="s">
        <v>110</v>
      </c>
    </row>
    <row r="14" spans="1:3" x14ac:dyDescent="0.25">
      <c r="A14" s="38" t="s">
        <v>15</v>
      </c>
      <c r="B14" s="39">
        <v>37380</v>
      </c>
    </row>
    <row r="15" spans="1:3" x14ac:dyDescent="0.25">
      <c r="A15" s="43" t="s">
        <v>35</v>
      </c>
      <c r="B15" s="39">
        <v>1057</v>
      </c>
    </row>
    <row r="16" spans="1:3" x14ac:dyDescent="0.25">
      <c r="A16" s="43" t="s">
        <v>27</v>
      </c>
      <c r="B16" s="39">
        <v>1134</v>
      </c>
    </row>
    <row r="17" spans="1:2" x14ac:dyDescent="0.25">
      <c r="A17" s="43" t="s">
        <v>18</v>
      </c>
      <c r="B17" s="39">
        <v>3846</v>
      </c>
    </row>
    <row r="18" spans="1:2" x14ac:dyDescent="0.25">
      <c r="A18" s="43" t="s">
        <v>30</v>
      </c>
      <c r="B18" s="39">
        <v>612</v>
      </c>
    </row>
    <row r="19" spans="1:2" x14ac:dyDescent="0.25">
      <c r="A19" s="43" t="s">
        <v>37</v>
      </c>
      <c r="B19" s="39">
        <v>270</v>
      </c>
    </row>
    <row r="20" spans="1:2" x14ac:dyDescent="0.25">
      <c r="A20" s="43" t="s">
        <v>24</v>
      </c>
      <c r="B20" s="39">
        <v>914</v>
      </c>
    </row>
    <row r="21" spans="1:2" x14ac:dyDescent="0.25">
      <c r="A21" s="43" t="s">
        <v>43</v>
      </c>
      <c r="B21" s="39">
        <v>363</v>
      </c>
    </row>
    <row r="22" spans="1:2" x14ac:dyDescent="0.25">
      <c r="A22" s="43" t="s">
        <v>21</v>
      </c>
      <c r="B22" s="39">
        <v>889</v>
      </c>
    </row>
    <row r="23" spans="1:2" x14ac:dyDescent="0.25">
      <c r="A23" s="43" t="s">
        <v>15</v>
      </c>
      <c r="B23" s="39">
        <v>27509</v>
      </c>
    </row>
    <row r="24" spans="1:2" x14ac:dyDescent="0.25">
      <c r="A24" s="43" t="s">
        <v>32</v>
      </c>
      <c r="B24" s="39">
        <v>786</v>
      </c>
    </row>
    <row r="25" spans="1:2" x14ac:dyDescent="0.25">
      <c r="A25" s="38" t="s">
        <v>106</v>
      </c>
      <c r="B25" s="39">
        <v>37380</v>
      </c>
    </row>
    <row r="54" spans="1:3" x14ac:dyDescent="0.25">
      <c r="A54" s="37" t="s">
        <v>105</v>
      </c>
      <c r="B54" t="s">
        <v>107</v>
      </c>
      <c r="C54" t="s">
        <v>111</v>
      </c>
    </row>
    <row r="55" spans="1:3" x14ac:dyDescent="0.25">
      <c r="A55" s="38" t="s">
        <v>50</v>
      </c>
      <c r="B55" s="39">
        <v>6767</v>
      </c>
      <c r="C55" s="47">
        <v>4.1130777272616763E-2</v>
      </c>
    </row>
    <row r="56" spans="1:3" x14ac:dyDescent="0.25">
      <c r="A56" s="38" t="s">
        <v>57</v>
      </c>
      <c r="B56" s="39">
        <v>4711</v>
      </c>
      <c r="C56" s="47">
        <v>2.8634120249933139E-2</v>
      </c>
    </row>
    <row r="57" spans="1:3" x14ac:dyDescent="0.25">
      <c r="A57" s="38" t="s">
        <v>54</v>
      </c>
      <c r="B57" s="39">
        <v>5649</v>
      </c>
      <c r="C57" s="47">
        <v>3.4335416109503782E-2</v>
      </c>
    </row>
    <row r="58" spans="1:3" x14ac:dyDescent="0.25">
      <c r="A58" s="38" t="s">
        <v>46</v>
      </c>
      <c r="B58" s="39">
        <v>142933</v>
      </c>
      <c r="C58" s="47">
        <v>0.8687668668400963</v>
      </c>
    </row>
    <row r="59" spans="1:3" x14ac:dyDescent="0.25">
      <c r="A59" s="38" t="s">
        <v>65</v>
      </c>
      <c r="B59" s="39">
        <v>445</v>
      </c>
      <c r="C59" s="47">
        <v>2.7047725559796749E-3</v>
      </c>
    </row>
    <row r="60" spans="1:3" x14ac:dyDescent="0.25">
      <c r="A60" s="38" t="s">
        <v>61</v>
      </c>
      <c r="B60" s="39">
        <v>2120</v>
      </c>
      <c r="C60" s="47">
        <v>1.2885658019498675E-2</v>
      </c>
    </row>
    <row r="61" spans="1:3" x14ac:dyDescent="0.25">
      <c r="A61" s="38" t="s">
        <v>63</v>
      </c>
      <c r="B61" s="39">
        <v>1675</v>
      </c>
      <c r="C61" s="47">
        <v>1.0180885463519E-2</v>
      </c>
    </row>
    <row r="62" spans="1:3" x14ac:dyDescent="0.25">
      <c r="A62" s="38" t="s">
        <v>68</v>
      </c>
      <c r="B62" s="39">
        <v>224</v>
      </c>
      <c r="C62" s="47">
        <v>1.3615034888526901E-3</v>
      </c>
    </row>
    <row r="63" spans="1:3" x14ac:dyDescent="0.25">
      <c r="A63" s="38" t="s">
        <v>106</v>
      </c>
      <c r="B63" s="39">
        <v>164524</v>
      </c>
      <c r="C63" s="39">
        <v>1.0000000000000002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BC6D0-4421-438A-8730-B155343B45A0}">
  <dimension ref="A1:V16"/>
  <sheetViews>
    <sheetView zoomScale="60" zoomScaleNormal="60" workbookViewId="0">
      <selection activeCell="H19" sqref="H19"/>
    </sheetView>
  </sheetViews>
  <sheetFormatPr baseColWidth="10" defaultRowHeight="15" x14ac:dyDescent="0.25"/>
  <cols>
    <col min="1" max="16384" width="11.42578125" style="48"/>
  </cols>
  <sheetData>
    <row r="1" spans="1:22" x14ac:dyDescent="0.25">
      <c r="A1" s="55" t="s">
        <v>112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</row>
    <row r="2" spans="1:22" x14ac:dyDescent="0.2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</row>
    <row r="16" spans="1:22" x14ac:dyDescent="0.25"/>
  </sheetData>
  <mergeCells count="1">
    <mergeCell ref="A1:V2"/>
  </mergeCells>
  <pageMargins left="0.7" right="0.7" top="0.75" bottom="0.75" header="0.3" footer="0.3"/>
  <pageSetup paperSize="9" orientation="portrait" horizontalDpi="360" verticalDpi="360" r:id="rId1"/>
  <drawing r:id="rId2"/>
  <legacy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DATOS</vt:lpstr>
      <vt:lpstr>INDICADORES</vt:lpstr>
      <vt:lpstr>DASHBOARD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2023-02-16T20:02:39Z</dcterms:created>
  <dcterms:modified xsi:type="dcterms:W3CDTF">2023-03-06T13:44:02Z</dcterms:modified>
</cp:coreProperties>
</file>